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normal\"/>
    </mc:Choice>
  </mc:AlternateContent>
  <bookViews>
    <workbookView xWindow="0" yWindow="0" windowWidth="15945" windowHeight="6900"/>
  </bookViews>
  <sheets>
    <sheet name="①商１桁" sheetId="1" r:id="rId1"/>
  </sheets>
  <definedNames>
    <definedName name="_xlnm.Print_Area" localSheetId="0">①商１桁!$A$1:$X$55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58" i="1" l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2" i="1" l="1"/>
  <c r="BD3" i="1" s="1"/>
  <c r="AF3" i="1" s="1"/>
  <c r="AF19" i="1" s="1"/>
  <c r="AU19" i="1" s="1"/>
  <c r="BX1" i="1"/>
  <c r="BD2" i="1" s="1"/>
  <c r="AF2" i="1" s="1"/>
  <c r="AF18" i="1" s="1"/>
  <c r="BX58" i="1"/>
  <c r="BX56" i="1"/>
  <c r="BX54" i="1"/>
  <c r="BX52" i="1"/>
  <c r="BX50" i="1"/>
  <c r="BX47" i="1"/>
  <c r="BX45" i="1"/>
  <c r="BX57" i="1"/>
  <c r="BX55" i="1"/>
  <c r="BX53" i="1"/>
  <c r="BX51" i="1"/>
  <c r="BX49" i="1"/>
  <c r="BX48" i="1"/>
  <c r="BX46" i="1"/>
  <c r="BX44" i="1"/>
  <c r="BX42" i="1"/>
  <c r="BX43" i="1"/>
  <c r="BX25" i="1"/>
  <c r="BX21" i="1"/>
  <c r="BX17" i="1"/>
  <c r="BX23" i="1"/>
  <c r="BX19" i="1"/>
  <c r="BX3" i="1"/>
  <c r="BX6" i="1"/>
  <c r="BX7" i="1"/>
  <c r="BX8" i="1"/>
  <c r="BX9" i="1"/>
  <c r="BX10" i="1"/>
  <c r="BX16" i="1"/>
  <c r="BX13" i="1"/>
  <c r="BX22" i="1"/>
  <c r="BX26" i="1"/>
  <c r="BX11" i="1"/>
  <c r="BX18" i="1"/>
  <c r="BX4" i="1"/>
  <c r="BX5" i="1"/>
  <c r="BX14" i="1"/>
  <c r="BX12" i="1"/>
  <c r="BX15" i="1"/>
  <c r="BX20" i="1"/>
  <c r="BX24" i="1"/>
  <c r="BX36" i="1"/>
  <c r="BX39" i="1"/>
  <c r="BX41" i="1"/>
  <c r="BX28" i="1"/>
  <c r="BX33" i="1"/>
  <c r="BX37" i="1"/>
  <c r="BX40" i="1"/>
  <c r="BX27" i="1"/>
  <c r="BX29" i="1"/>
  <c r="BX31" i="1"/>
  <c r="BX34" i="1"/>
  <c r="BX30" i="1"/>
  <c r="BX32" i="1"/>
  <c r="BX35" i="1"/>
  <c r="BX38" i="1"/>
  <c r="AQ19" i="1" l="1"/>
  <c r="AW19" i="1" s="1"/>
  <c r="AX19" i="1" s="1"/>
  <c r="AY19" i="1" s="1"/>
  <c r="AS2" i="1"/>
  <c r="AT3" i="1"/>
  <c r="AO19" i="1"/>
  <c r="AP19" i="1"/>
  <c r="AV19" i="1" s="1"/>
  <c r="BC3" i="1"/>
  <c r="BE3" i="1" s="1"/>
  <c r="AV3" i="1" s="1"/>
  <c r="AS3" i="1"/>
  <c r="AT2" i="1"/>
  <c r="BC2" i="1"/>
  <c r="BE2" i="1" s="1"/>
  <c r="AV2" i="1" s="1"/>
  <c r="BD5" i="1"/>
  <c r="BC5" i="1"/>
  <c r="BD12" i="1"/>
  <c r="BC12" i="1"/>
  <c r="BE12" i="1" s="1"/>
  <c r="AW12" i="1" s="1"/>
  <c r="BD8" i="1"/>
  <c r="BC8" i="1"/>
  <c r="AW3" i="1"/>
  <c r="AD3" i="1"/>
  <c r="AD19" i="1" s="1"/>
  <c r="BC11" i="1"/>
  <c r="BD11" i="1"/>
  <c r="BD7" i="1"/>
  <c r="BC7" i="1"/>
  <c r="AQ18" i="1"/>
  <c r="AW18" i="1" s="1"/>
  <c r="AU18" i="1"/>
  <c r="AP18" i="1"/>
  <c r="AV18" i="1" s="1"/>
  <c r="AO18" i="1"/>
  <c r="BD10" i="1"/>
  <c r="BC10" i="1"/>
  <c r="BC13" i="1"/>
  <c r="BD13" i="1"/>
  <c r="BD6" i="1"/>
  <c r="BC6" i="1"/>
  <c r="BD9" i="1"/>
  <c r="BC9" i="1"/>
  <c r="BE9" i="1" s="1"/>
  <c r="AW9" i="1" s="1"/>
  <c r="BD4" i="1"/>
  <c r="BC4" i="1"/>
  <c r="AP3" i="1" l="1"/>
  <c r="AQ3" i="1"/>
  <c r="H6" i="1" s="1"/>
  <c r="H33" i="1" s="1"/>
  <c r="AO3" i="1"/>
  <c r="BB3" i="1"/>
  <c r="BA3" i="1" s="1"/>
  <c r="AK3" i="1" s="1"/>
  <c r="AO2" i="1"/>
  <c r="AV12" i="1"/>
  <c r="AQ2" i="1"/>
  <c r="B6" i="1" s="1"/>
  <c r="B33" i="1" s="1"/>
  <c r="AP2" i="1"/>
  <c r="AW2" i="1"/>
  <c r="BB2" i="1"/>
  <c r="BA2" i="1" s="1"/>
  <c r="AM2" i="1" s="1"/>
  <c r="E6" i="1" s="1"/>
  <c r="E33" i="1" s="1"/>
  <c r="AD2" i="1"/>
  <c r="AD18" i="1" s="1"/>
  <c r="AC38" i="1" s="1"/>
  <c r="AV9" i="1"/>
  <c r="AX18" i="1"/>
  <c r="AY18" i="1" s="1"/>
  <c r="A31" i="1" s="1"/>
  <c r="AQ4" i="1"/>
  <c r="N6" i="1" s="1"/>
  <c r="N33" i="1" s="1"/>
  <c r="AD4" i="1"/>
  <c r="AD20" i="1" s="1"/>
  <c r="BB4" i="1"/>
  <c r="AO4" i="1"/>
  <c r="AP4" i="1"/>
  <c r="BE4" i="1"/>
  <c r="AQ10" i="1"/>
  <c r="B22" i="1" s="1"/>
  <c r="B49" i="1" s="1"/>
  <c r="AD10" i="1"/>
  <c r="AD26" i="1" s="1"/>
  <c r="BB10" i="1"/>
  <c r="AO10" i="1"/>
  <c r="AP10" i="1"/>
  <c r="BE10" i="1"/>
  <c r="AP11" i="1"/>
  <c r="BB11" i="1"/>
  <c r="AO11" i="1"/>
  <c r="AQ11" i="1"/>
  <c r="H22" i="1" s="1"/>
  <c r="H49" i="1" s="1"/>
  <c r="AD11" i="1"/>
  <c r="AD27" i="1" s="1"/>
  <c r="BE11" i="1"/>
  <c r="AQ12" i="1"/>
  <c r="N22" i="1" s="1"/>
  <c r="N49" i="1" s="1"/>
  <c r="AD12" i="1"/>
  <c r="AD28" i="1" s="1"/>
  <c r="AP12" i="1"/>
  <c r="BB12" i="1"/>
  <c r="BA12" i="1" s="1"/>
  <c r="AO12" i="1"/>
  <c r="AT4" i="1"/>
  <c r="AS4" i="1"/>
  <c r="AF4" i="1"/>
  <c r="AF20" i="1" s="1"/>
  <c r="AT10" i="1"/>
  <c r="AS10" i="1"/>
  <c r="AF10" i="1"/>
  <c r="AF26" i="1" s="1"/>
  <c r="A4" i="1"/>
  <c r="BB7" i="1"/>
  <c r="AO7" i="1"/>
  <c r="AQ7" i="1"/>
  <c r="H14" i="1" s="1"/>
  <c r="H41" i="1" s="1"/>
  <c r="AD7" i="1"/>
  <c r="AD23" i="1" s="1"/>
  <c r="AP7" i="1"/>
  <c r="BE7" i="1"/>
  <c r="AS12" i="1"/>
  <c r="AF12" i="1"/>
  <c r="AF28" i="1" s="1"/>
  <c r="AT12" i="1"/>
  <c r="BB9" i="1"/>
  <c r="BA9" i="1" s="1"/>
  <c r="AO9" i="1"/>
  <c r="AQ9" i="1"/>
  <c r="T14" i="1" s="1"/>
  <c r="T41" i="1" s="1"/>
  <c r="AD9" i="1"/>
  <c r="AD25" i="1" s="1"/>
  <c r="AP9" i="1"/>
  <c r="AQ6" i="1"/>
  <c r="B14" i="1" s="1"/>
  <c r="B41" i="1" s="1"/>
  <c r="AD6" i="1"/>
  <c r="AD22" i="1" s="1"/>
  <c r="BB6" i="1"/>
  <c r="AO6" i="1"/>
  <c r="AP6" i="1"/>
  <c r="BE6" i="1"/>
  <c r="AT13" i="1"/>
  <c r="AS13" i="1"/>
  <c r="AF13" i="1"/>
  <c r="AF29" i="1" s="1"/>
  <c r="AT7" i="1"/>
  <c r="AS7" i="1"/>
  <c r="AF7" i="1"/>
  <c r="AF23" i="1" s="1"/>
  <c r="AQ8" i="1"/>
  <c r="N14" i="1" s="1"/>
  <c r="N41" i="1" s="1"/>
  <c r="AD8" i="1"/>
  <c r="AD24" i="1" s="1"/>
  <c r="BB8" i="1"/>
  <c r="AO8" i="1"/>
  <c r="AP8" i="1"/>
  <c r="BE8" i="1"/>
  <c r="BB5" i="1"/>
  <c r="AO5" i="1"/>
  <c r="AQ5" i="1"/>
  <c r="T6" i="1" s="1"/>
  <c r="T33" i="1" s="1"/>
  <c r="AD5" i="1"/>
  <c r="AD21" i="1" s="1"/>
  <c r="AP5" i="1"/>
  <c r="BE5" i="1"/>
  <c r="G31" i="1"/>
  <c r="G4" i="1"/>
  <c r="AT9" i="1"/>
  <c r="AS9" i="1"/>
  <c r="AF9" i="1"/>
  <c r="AF25" i="1" s="1"/>
  <c r="AT6" i="1"/>
  <c r="AS6" i="1"/>
  <c r="AF6" i="1"/>
  <c r="AF22" i="1" s="1"/>
  <c r="AP13" i="1"/>
  <c r="BB13" i="1"/>
  <c r="AO13" i="1"/>
  <c r="AQ13" i="1"/>
  <c r="T22" i="1" s="1"/>
  <c r="T49" i="1" s="1"/>
  <c r="AD13" i="1"/>
  <c r="AD29" i="1" s="1"/>
  <c r="BE13" i="1"/>
  <c r="AL2" i="1"/>
  <c r="D6" i="1" s="1"/>
  <c r="D33" i="1" s="1"/>
  <c r="AT11" i="1"/>
  <c r="AF11" i="1"/>
  <c r="AF27" i="1" s="1"/>
  <c r="AS11" i="1"/>
  <c r="AC39" i="1"/>
  <c r="AN19" i="1"/>
  <c r="AM19" i="1"/>
  <c r="AT8" i="1"/>
  <c r="AS8" i="1"/>
  <c r="AF8" i="1"/>
  <c r="AF24" i="1" s="1"/>
  <c r="AT5" i="1"/>
  <c r="AS5" i="1"/>
  <c r="AF5" i="1"/>
  <c r="AF21" i="1" s="1"/>
  <c r="AN18" i="1" l="1"/>
  <c r="AM3" i="1"/>
  <c r="K6" i="1" s="1"/>
  <c r="K33" i="1" s="1"/>
  <c r="AL3" i="1"/>
  <c r="J6" i="1" s="1"/>
  <c r="J33" i="1" s="1"/>
  <c r="AB3" i="1"/>
  <c r="AH3" i="1" s="1"/>
  <c r="AH19" i="1" s="1"/>
  <c r="AB2" i="1"/>
  <c r="AB18" i="1" s="1"/>
  <c r="AM18" i="1"/>
  <c r="AK2" i="1"/>
  <c r="AU27" i="1"/>
  <c r="AP27" i="1"/>
  <c r="AV27" i="1" s="1"/>
  <c r="AO27" i="1"/>
  <c r="AQ27" i="1"/>
  <c r="AW27" i="1" s="1"/>
  <c r="AQ22" i="1"/>
  <c r="AW22" i="1" s="1"/>
  <c r="AU22" i="1"/>
  <c r="AP22" i="1"/>
  <c r="AV22" i="1" s="1"/>
  <c r="AO22" i="1"/>
  <c r="AW5" i="1"/>
  <c r="AV5" i="1"/>
  <c r="AU23" i="1"/>
  <c r="AP23" i="1"/>
  <c r="AV23" i="1" s="1"/>
  <c r="AO23" i="1"/>
  <c r="AQ23" i="1"/>
  <c r="AW23" i="1" s="1"/>
  <c r="AL9" i="1"/>
  <c r="V14" i="1" s="1"/>
  <c r="V41" i="1" s="1"/>
  <c r="AK9" i="1"/>
  <c r="AB9" i="1"/>
  <c r="AM9" i="1"/>
  <c r="W14" i="1" s="1"/>
  <c r="W41" i="1" s="1"/>
  <c r="AW7" i="1"/>
  <c r="AV7" i="1"/>
  <c r="AC48" i="1"/>
  <c r="AN28" i="1"/>
  <c r="AM28" i="1"/>
  <c r="AW10" i="1"/>
  <c r="AV10" i="1"/>
  <c r="AC46" i="1"/>
  <c r="AM26" i="1"/>
  <c r="AN26" i="1"/>
  <c r="AO24" i="1"/>
  <c r="AQ24" i="1"/>
  <c r="AW24" i="1" s="1"/>
  <c r="AU24" i="1"/>
  <c r="AP24" i="1"/>
  <c r="AV24" i="1" s="1"/>
  <c r="BA5" i="1"/>
  <c r="BA8" i="1"/>
  <c r="BA6" i="1"/>
  <c r="AC45" i="1"/>
  <c r="AN25" i="1"/>
  <c r="AM25" i="1"/>
  <c r="BA7" i="1"/>
  <c r="BA4" i="1"/>
  <c r="AQ21" i="1"/>
  <c r="AW21" i="1" s="1"/>
  <c r="AU21" i="1"/>
  <c r="AP21" i="1"/>
  <c r="AV21" i="1" s="1"/>
  <c r="AO21" i="1"/>
  <c r="AJ39" i="1"/>
  <c r="AK39" i="1"/>
  <c r="AV13" i="1"/>
  <c r="AW13" i="1"/>
  <c r="BA13" i="1"/>
  <c r="AC41" i="1"/>
  <c r="AN21" i="1"/>
  <c r="AM21" i="1"/>
  <c r="AW8" i="1"/>
  <c r="AV8" i="1"/>
  <c r="AC44" i="1"/>
  <c r="AN24" i="1"/>
  <c r="AM24" i="1"/>
  <c r="AW6" i="1"/>
  <c r="AV6" i="1"/>
  <c r="AC42" i="1"/>
  <c r="AM22" i="1"/>
  <c r="AN22" i="1"/>
  <c r="AU28" i="1"/>
  <c r="AP28" i="1"/>
  <c r="AV28" i="1" s="1"/>
  <c r="AQ28" i="1"/>
  <c r="AW28" i="1" s="1"/>
  <c r="AO28" i="1"/>
  <c r="AC43" i="1"/>
  <c r="AN23" i="1"/>
  <c r="AM23" i="1"/>
  <c r="AK38" i="1"/>
  <c r="AJ38" i="1"/>
  <c r="AO20" i="1"/>
  <c r="AQ20" i="1"/>
  <c r="AW20" i="1" s="1"/>
  <c r="AU20" i="1"/>
  <c r="AP20" i="1"/>
  <c r="AV20" i="1" s="1"/>
  <c r="AM12" i="1"/>
  <c r="Q22" i="1" s="1"/>
  <c r="Q49" i="1" s="1"/>
  <c r="AL12" i="1"/>
  <c r="P22" i="1" s="1"/>
  <c r="P49" i="1" s="1"/>
  <c r="AK12" i="1"/>
  <c r="AB12" i="1"/>
  <c r="AV11" i="1"/>
  <c r="AW11" i="1"/>
  <c r="BA11" i="1"/>
  <c r="AW4" i="1"/>
  <c r="AV4" i="1"/>
  <c r="AC40" i="1"/>
  <c r="AN20" i="1"/>
  <c r="AM20" i="1"/>
  <c r="AC49" i="1"/>
  <c r="AN29" i="1"/>
  <c r="AM29" i="1"/>
  <c r="AQ25" i="1"/>
  <c r="AW25" i="1" s="1"/>
  <c r="AU25" i="1"/>
  <c r="AP25" i="1"/>
  <c r="AV25" i="1" s="1"/>
  <c r="AO25" i="1"/>
  <c r="K37" i="1"/>
  <c r="K36" i="1"/>
  <c r="J37" i="1"/>
  <c r="J35" i="1"/>
  <c r="AU29" i="1"/>
  <c r="AP29" i="1"/>
  <c r="AV29" i="1" s="1"/>
  <c r="AQ29" i="1"/>
  <c r="AW29" i="1" s="1"/>
  <c r="AO29" i="1"/>
  <c r="E36" i="1"/>
  <c r="E37" i="1"/>
  <c r="D35" i="1"/>
  <c r="D37" i="1"/>
  <c r="AQ26" i="1"/>
  <c r="AW26" i="1" s="1"/>
  <c r="AU26" i="1"/>
  <c r="AP26" i="1"/>
  <c r="AV26" i="1" s="1"/>
  <c r="AO26" i="1"/>
  <c r="AC47" i="1"/>
  <c r="AN27" i="1"/>
  <c r="AM27" i="1"/>
  <c r="BA10" i="1"/>
  <c r="AB19" i="1" l="1"/>
  <c r="AH2" i="1"/>
  <c r="AH18" i="1" s="1"/>
  <c r="AX26" i="1"/>
  <c r="AY26" i="1" s="1"/>
  <c r="A20" i="1" s="1"/>
  <c r="AX25" i="1"/>
  <c r="AY25" i="1" s="1"/>
  <c r="S39" i="1" s="1"/>
  <c r="AX20" i="1"/>
  <c r="AY20" i="1" s="1"/>
  <c r="M4" i="1" s="1"/>
  <c r="AX21" i="1"/>
  <c r="AY21" i="1" s="1"/>
  <c r="S31" i="1" s="1"/>
  <c r="AX22" i="1"/>
  <c r="AY22" i="1" s="1"/>
  <c r="A12" i="1" s="1"/>
  <c r="AL10" i="1"/>
  <c r="D22" i="1" s="1"/>
  <c r="D49" i="1" s="1"/>
  <c r="AK10" i="1"/>
  <c r="AB10" i="1"/>
  <c r="AM10" i="1"/>
  <c r="E22" i="1" s="1"/>
  <c r="E49" i="1" s="1"/>
  <c r="AL11" i="1"/>
  <c r="J22" i="1" s="1"/>
  <c r="J49" i="1" s="1"/>
  <c r="AB11" i="1"/>
  <c r="AM11" i="1"/>
  <c r="K22" i="1" s="1"/>
  <c r="K49" i="1" s="1"/>
  <c r="AK11" i="1"/>
  <c r="M31" i="1"/>
  <c r="AJ43" i="1"/>
  <c r="AK43" i="1"/>
  <c r="AX28" i="1"/>
  <c r="AY28" i="1" s="1"/>
  <c r="AJ44" i="1"/>
  <c r="AK44" i="1"/>
  <c r="AL4" i="1"/>
  <c r="P6" i="1" s="1"/>
  <c r="P33" i="1" s="1"/>
  <c r="AB4" i="1"/>
  <c r="AM4" i="1"/>
  <c r="Q6" i="1" s="1"/>
  <c r="Q33" i="1" s="1"/>
  <c r="AK4" i="1"/>
  <c r="AK45" i="1"/>
  <c r="AJ45" i="1"/>
  <c r="AK46" i="1"/>
  <c r="AJ46" i="1"/>
  <c r="AS19" i="1"/>
  <c r="AR19" i="1"/>
  <c r="AS18" i="1"/>
  <c r="AR18" i="1"/>
  <c r="AK40" i="1"/>
  <c r="AJ40" i="1"/>
  <c r="AK41" i="1"/>
  <c r="AJ41" i="1"/>
  <c r="AL7" i="1"/>
  <c r="J14" i="1" s="1"/>
  <c r="J41" i="1" s="1"/>
  <c r="AB7" i="1"/>
  <c r="AM7" i="1"/>
  <c r="K14" i="1" s="1"/>
  <c r="K41" i="1" s="1"/>
  <c r="AK7" i="1"/>
  <c r="AL6" i="1"/>
  <c r="D14" i="1" s="1"/>
  <c r="D41" i="1" s="1"/>
  <c r="AK6" i="1"/>
  <c r="AB6" i="1"/>
  <c r="AM6" i="1"/>
  <c r="E14" i="1" s="1"/>
  <c r="E41" i="1" s="1"/>
  <c r="AX24" i="1"/>
  <c r="AY24" i="1" s="1"/>
  <c r="AK48" i="1"/>
  <c r="AJ48" i="1"/>
  <c r="AB25" i="1"/>
  <c r="AH9" i="1"/>
  <c r="AH25" i="1" s="1"/>
  <c r="AB39" i="1"/>
  <c r="AL19" i="1"/>
  <c r="AK19" i="1"/>
  <c r="AJ19" i="1"/>
  <c r="AB38" i="1"/>
  <c r="AL18" i="1"/>
  <c r="AK18" i="1"/>
  <c r="AJ18" i="1"/>
  <c r="AX27" i="1"/>
  <c r="AY27" i="1" s="1"/>
  <c r="S12" i="1"/>
  <c r="AK49" i="1"/>
  <c r="AJ49" i="1"/>
  <c r="AK13" i="1"/>
  <c r="AB13" i="1"/>
  <c r="AM13" i="1"/>
  <c r="W22" i="1" s="1"/>
  <c r="W49" i="1" s="1"/>
  <c r="AL13" i="1"/>
  <c r="V22" i="1" s="1"/>
  <c r="V49" i="1" s="1"/>
  <c r="AL8" i="1"/>
  <c r="P14" i="1" s="1"/>
  <c r="P41" i="1" s="1"/>
  <c r="AB8" i="1"/>
  <c r="AM8" i="1"/>
  <c r="Q14" i="1" s="1"/>
  <c r="Q41" i="1" s="1"/>
  <c r="AK8" i="1"/>
  <c r="AK47" i="1"/>
  <c r="AJ47" i="1"/>
  <c r="AX29" i="1"/>
  <c r="AY29" i="1" s="1"/>
  <c r="AB28" i="1"/>
  <c r="AH12" i="1"/>
  <c r="AH28" i="1" s="1"/>
  <c r="AJ42" i="1"/>
  <c r="AK42" i="1"/>
  <c r="AL5" i="1"/>
  <c r="V6" i="1" s="1"/>
  <c r="V33" i="1" s="1"/>
  <c r="AB5" i="1"/>
  <c r="AM5" i="1"/>
  <c r="W6" i="1" s="1"/>
  <c r="W33" i="1" s="1"/>
  <c r="AK5" i="1"/>
  <c r="AX23" i="1"/>
  <c r="AY23" i="1" s="1"/>
  <c r="A39" i="1" l="1"/>
  <c r="A47" i="1"/>
  <c r="S4" i="1"/>
  <c r="AB21" i="1"/>
  <c r="AH5" i="1"/>
  <c r="AH21" i="1" s="1"/>
  <c r="E45" i="1"/>
  <c r="D45" i="1"/>
  <c r="D43" i="1"/>
  <c r="E44" i="1"/>
  <c r="AB45" i="1"/>
  <c r="AJ25" i="1"/>
  <c r="AL25" i="1"/>
  <c r="AK25" i="1"/>
  <c r="M39" i="1"/>
  <c r="M12" i="1"/>
  <c r="G39" i="1"/>
  <c r="G12" i="1"/>
  <c r="AR28" i="1"/>
  <c r="AS28" i="1"/>
  <c r="AB29" i="1"/>
  <c r="AH13" i="1"/>
  <c r="AH29" i="1" s="1"/>
  <c r="E52" i="1"/>
  <c r="E53" i="1"/>
  <c r="D53" i="1"/>
  <c r="D51" i="1"/>
  <c r="AB20" i="1"/>
  <c r="AH4" i="1"/>
  <c r="AH20" i="1" s="1"/>
  <c r="AB26" i="1"/>
  <c r="AH10" i="1"/>
  <c r="AH26" i="1" s="1"/>
  <c r="AB48" i="1"/>
  <c r="AJ28" i="1"/>
  <c r="AL28" i="1"/>
  <c r="AK28" i="1"/>
  <c r="W37" i="1"/>
  <c r="W36" i="1"/>
  <c r="V35" i="1"/>
  <c r="V37" i="1"/>
  <c r="G47" i="1"/>
  <c r="G20" i="1"/>
  <c r="AG38" i="1"/>
  <c r="AI38" i="1"/>
  <c r="BB38" i="1" s="1"/>
  <c r="AD38" i="1"/>
  <c r="AH38" i="1"/>
  <c r="AT38" i="1" s="1"/>
  <c r="AF38" i="1"/>
  <c r="AF39" i="1"/>
  <c r="AI39" i="1"/>
  <c r="BB39" i="1" s="1"/>
  <c r="AH39" i="1"/>
  <c r="AT39" i="1" s="1"/>
  <c r="AD39" i="1"/>
  <c r="AG39" i="1"/>
  <c r="AB22" i="1"/>
  <c r="AH6" i="1"/>
  <c r="AH22" i="1" s="1"/>
  <c r="M47" i="1"/>
  <c r="M20" i="1"/>
  <c r="AH11" i="1"/>
  <c r="AH27" i="1" s="1"/>
  <c r="AB27" i="1"/>
  <c r="S47" i="1"/>
  <c r="S20" i="1"/>
  <c r="AB24" i="1"/>
  <c r="AH8" i="1"/>
  <c r="AH24" i="1" s="1"/>
  <c r="W45" i="1"/>
  <c r="V45" i="1"/>
  <c r="V43" i="1"/>
  <c r="W44" i="1"/>
  <c r="AR25" i="1"/>
  <c r="AS25" i="1"/>
  <c r="AH7" i="1"/>
  <c r="AH23" i="1" s="1"/>
  <c r="AB23" i="1"/>
  <c r="Q36" i="1"/>
  <c r="Q37" i="1"/>
  <c r="P37" i="1"/>
  <c r="P35" i="1"/>
  <c r="AS23" i="1" l="1"/>
  <c r="AR23" i="1"/>
  <c r="AB44" i="1"/>
  <c r="AK24" i="1"/>
  <c r="AJ24" i="1"/>
  <c r="AL24" i="1"/>
  <c r="AB47" i="1"/>
  <c r="AL27" i="1"/>
  <c r="AK27" i="1"/>
  <c r="AJ27" i="1"/>
  <c r="AI48" i="1"/>
  <c r="BB48" i="1" s="1"/>
  <c r="AH48" i="1"/>
  <c r="AT48" i="1" s="1"/>
  <c r="AD48" i="1"/>
  <c r="AG48" i="1"/>
  <c r="AF48" i="1"/>
  <c r="AS26" i="1"/>
  <c r="AR26" i="1"/>
  <c r="AR29" i="1"/>
  <c r="AS29" i="1"/>
  <c r="AS27" i="1"/>
  <c r="AR27" i="1"/>
  <c r="AS22" i="1"/>
  <c r="AR22" i="1"/>
  <c r="AN38" i="1"/>
  <c r="AM38" i="1"/>
  <c r="AL38" i="1"/>
  <c r="AR38" i="1" s="1"/>
  <c r="AS38" i="1" s="1"/>
  <c r="AU38" i="1" s="1"/>
  <c r="AE38" i="1"/>
  <c r="K53" i="1"/>
  <c r="J53" i="1"/>
  <c r="J51" i="1"/>
  <c r="K52" i="1"/>
  <c r="AB46" i="1"/>
  <c r="AL26" i="1"/>
  <c r="AK26" i="1"/>
  <c r="AJ26" i="1"/>
  <c r="AB49" i="1"/>
  <c r="AJ29" i="1"/>
  <c r="AL29" i="1"/>
  <c r="AK29" i="1"/>
  <c r="K45" i="1"/>
  <c r="J45" i="1"/>
  <c r="J43" i="1"/>
  <c r="K44" i="1"/>
  <c r="W53" i="1"/>
  <c r="V53" i="1"/>
  <c r="V51" i="1"/>
  <c r="W52" i="1"/>
  <c r="AB42" i="1"/>
  <c r="AL22" i="1"/>
  <c r="AK22" i="1"/>
  <c r="AJ22" i="1"/>
  <c r="AP39" i="1"/>
  <c r="AO39" i="1"/>
  <c r="AS20" i="1"/>
  <c r="AR20" i="1"/>
  <c r="Q45" i="1"/>
  <c r="P45" i="1"/>
  <c r="P43" i="1"/>
  <c r="Q44" i="1"/>
  <c r="AG45" i="1"/>
  <c r="AF45" i="1"/>
  <c r="AI45" i="1"/>
  <c r="BB45" i="1" s="1"/>
  <c r="AH45" i="1"/>
  <c r="AT45" i="1" s="1"/>
  <c r="AD45" i="1"/>
  <c r="AR21" i="1"/>
  <c r="AS21" i="1"/>
  <c r="AB43" i="1"/>
  <c r="AL23" i="1"/>
  <c r="AK23" i="1"/>
  <c r="AJ23" i="1"/>
  <c r="AS24" i="1"/>
  <c r="AR24" i="1"/>
  <c r="Q52" i="1"/>
  <c r="Q53" i="1"/>
  <c r="P53" i="1"/>
  <c r="P51" i="1"/>
  <c r="AN39" i="1"/>
  <c r="AM39" i="1"/>
  <c r="AL39" i="1"/>
  <c r="AR39" i="1" s="1"/>
  <c r="AS39" i="1" s="1"/>
  <c r="AU39" i="1" s="1"/>
  <c r="AE39" i="1"/>
  <c r="AP38" i="1"/>
  <c r="AO38" i="1"/>
  <c r="AB40" i="1"/>
  <c r="AK20" i="1"/>
  <c r="AJ20" i="1"/>
  <c r="AL20" i="1"/>
  <c r="AB41" i="1"/>
  <c r="AJ21" i="1"/>
  <c r="AL21" i="1"/>
  <c r="AK21" i="1"/>
  <c r="AF43" i="1" l="1"/>
  <c r="AH43" i="1"/>
  <c r="AT43" i="1" s="1"/>
  <c r="AD43" i="1"/>
  <c r="AI43" i="1"/>
  <c r="BB43" i="1" s="1"/>
  <c r="AG43" i="1"/>
  <c r="AH42" i="1"/>
  <c r="AT42" i="1" s="1"/>
  <c r="AD42" i="1"/>
  <c r="AF42" i="1"/>
  <c r="AI42" i="1"/>
  <c r="BB42" i="1" s="1"/>
  <c r="AG42" i="1"/>
  <c r="AI49" i="1"/>
  <c r="BB49" i="1" s="1"/>
  <c r="AH49" i="1"/>
  <c r="AT49" i="1" s="1"/>
  <c r="AD49" i="1"/>
  <c r="AG49" i="1"/>
  <c r="AF49" i="1"/>
  <c r="AI46" i="1"/>
  <c r="BB46" i="1" s="1"/>
  <c r="AH46" i="1"/>
  <c r="AT46" i="1" s="1"/>
  <c r="AD46" i="1"/>
  <c r="AG46" i="1"/>
  <c r="AF46" i="1"/>
  <c r="E32" i="1"/>
  <c r="BD38" i="1"/>
  <c r="J32" i="1"/>
  <c r="AV39" i="1"/>
  <c r="AP48" i="1"/>
  <c r="AO48" i="1"/>
  <c r="AG47" i="1"/>
  <c r="AF47" i="1"/>
  <c r="AI47" i="1"/>
  <c r="BB47" i="1" s="1"/>
  <c r="AH47" i="1"/>
  <c r="AT47" i="1" s="1"/>
  <c r="AD47" i="1"/>
  <c r="AH44" i="1"/>
  <c r="AT44" i="1" s="1"/>
  <c r="AD44" i="1"/>
  <c r="AF44" i="1"/>
  <c r="AI44" i="1"/>
  <c r="BB44" i="1" s="1"/>
  <c r="AG44" i="1"/>
  <c r="K32" i="1"/>
  <c r="BD39" i="1"/>
  <c r="AO45" i="1"/>
  <c r="AP45" i="1"/>
  <c r="AH41" i="1"/>
  <c r="AT41" i="1" s="1"/>
  <c r="AD41" i="1"/>
  <c r="AG41" i="1"/>
  <c r="AF41" i="1"/>
  <c r="AI41" i="1"/>
  <c r="BB41" i="1" s="1"/>
  <c r="AH40" i="1"/>
  <c r="AT40" i="1" s="1"/>
  <c r="AD40" i="1"/>
  <c r="AG40" i="1"/>
  <c r="AF40" i="1"/>
  <c r="AI40" i="1"/>
  <c r="BB40" i="1" s="1"/>
  <c r="AN45" i="1"/>
  <c r="AM45" i="1"/>
  <c r="AL45" i="1"/>
  <c r="AR45" i="1" s="1"/>
  <c r="AS45" i="1" s="1"/>
  <c r="AU45" i="1" s="1"/>
  <c r="AE45" i="1"/>
  <c r="D32" i="1"/>
  <c r="AV38" i="1"/>
  <c r="AM48" i="1"/>
  <c r="AL48" i="1"/>
  <c r="AR48" i="1" s="1"/>
  <c r="AS48" i="1" s="1"/>
  <c r="AU48" i="1" s="1"/>
  <c r="AN48" i="1"/>
  <c r="AE48" i="1"/>
  <c r="AX38" i="1" l="1"/>
  <c r="AW38" i="1"/>
  <c r="D36" i="1" s="1"/>
  <c r="AP40" i="1"/>
  <c r="AO40" i="1"/>
  <c r="BE39" i="1"/>
  <c r="BG39" i="1"/>
  <c r="K34" i="1" s="1"/>
  <c r="BF39" i="1"/>
  <c r="J34" i="1" s="1"/>
  <c r="AP44" i="1"/>
  <c r="AO44" i="1"/>
  <c r="BG38" i="1"/>
  <c r="E34" i="1" s="1"/>
  <c r="BF38" i="1"/>
  <c r="D34" i="1" s="1"/>
  <c r="BE38" i="1"/>
  <c r="AM46" i="1"/>
  <c r="AL46" i="1"/>
  <c r="AR46" i="1" s="1"/>
  <c r="AN46" i="1"/>
  <c r="AE46" i="1"/>
  <c r="Q48" i="1"/>
  <c r="BD48" i="1"/>
  <c r="V40" i="1"/>
  <c r="AV45" i="1"/>
  <c r="AP41" i="1"/>
  <c r="AO41" i="1"/>
  <c r="AL44" i="1"/>
  <c r="AR44" i="1" s="1"/>
  <c r="AS44" i="1" s="1"/>
  <c r="AU44" i="1" s="1"/>
  <c r="AN44" i="1"/>
  <c r="AM44" i="1"/>
  <c r="AE44" i="1"/>
  <c r="AM49" i="1"/>
  <c r="AL49" i="1"/>
  <c r="AR49" i="1" s="1"/>
  <c r="AS49" i="1" s="1"/>
  <c r="AU49" i="1" s="1"/>
  <c r="AN49" i="1"/>
  <c r="AE49" i="1"/>
  <c r="AP43" i="1"/>
  <c r="AO43" i="1"/>
  <c r="W40" i="1"/>
  <c r="BD45" i="1"/>
  <c r="AL40" i="1"/>
  <c r="AR40" i="1" s="1"/>
  <c r="AS40" i="1" s="1"/>
  <c r="AU40" i="1" s="1"/>
  <c r="AN40" i="1"/>
  <c r="AM40" i="1"/>
  <c r="AE40" i="1"/>
  <c r="AO47" i="1"/>
  <c r="AP47" i="1"/>
  <c r="AW39" i="1"/>
  <c r="J36" i="1" s="1"/>
  <c r="AX39" i="1"/>
  <c r="AP46" i="1"/>
  <c r="AO46" i="1"/>
  <c r="AP42" i="1"/>
  <c r="AO42" i="1"/>
  <c r="AY38" i="1"/>
  <c r="P48" i="1"/>
  <c r="AV48" i="1"/>
  <c r="AL41" i="1"/>
  <c r="AR41" i="1" s="1"/>
  <c r="AS41" i="1" s="1"/>
  <c r="AU41" i="1" s="1"/>
  <c r="AN41" i="1"/>
  <c r="AM41" i="1"/>
  <c r="AE41" i="1"/>
  <c r="AN47" i="1"/>
  <c r="AM47" i="1"/>
  <c r="AL47" i="1"/>
  <c r="AR47" i="1" s="1"/>
  <c r="AS47" i="1" s="1"/>
  <c r="AU47" i="1" s="1"/>
  <c r="AE47" i="1"/>
  <c r="AS46" i="1"/>
  <c r="AU46" i="1" s="1"/>
  <c r="AP49" i="1"/>
  <c r="AO49" i="1"/>
  <c r="AL42" i="1"/>
  <c r="AR42" i="1" s="1"/>
  <c r="AS42" i="1" s="1"/>
  <c r="AU42" i="1" s="1"/>
  <c r="AN42" i="1"/>
  <c r="AM42" i="1"/>
  <c r="AE42" i="1"/>
  <c r="AN43" i="1"/>
  <c r="AL43" i="1"/>
  <c r="AR43" i="1" s="1"/>
  <c r="AS43" i="1" s="1"/>
  <c r="AU43" i="1" s="1"/>
  <c r="AM43" i="1"/>
  <c r="AE43" i="1"/>
  <c r="AY39" i="1"/>
  <c r="J40" i="1" l="1"/>
  <c r="AV43" i="1"/>
  <c r="D40" i="1"/>
  <c r="AV42" i="1"/>
  <c r="V32" i="1"/>
  <c r="AV41" i="1"/>
  <c r="BF45" i="1"/>
  <c r="V42" i="1" s="1"/>
  <c r="BE45" i="1"/>
  <c r="BG45" i="1"/>
  <c r="W42" i="1" s="1"/>
  <c r="V48" i="1"/>
  <c r="AV49" i="1"/>
  <c r="AX45" i="1"/>
  <c r="AW45" i="1"/>
  <c r="V44" i="1" s="1"/>
  <c r="E40" i="1"/>
  <c r="BD42" i="1"/>
  <c r="J48" i="1"/>
  <c r="AV47" i="1"/>
  <c r="W32" i="1"/>
  <c r="BD41" i="1"/>
  <c r="BC38" i="1"/>
  <c r="BH38" i="1" s="1"/>
  <c r="E35" i="1" s="1"/>
  <c r="BA38" i="1"/>
  <c r="AZ38" i="1"/>
  <c r="P32" i="1"/>
  <c r="AV40" i="1"/>
  <c r="D48" i="1"/>
  <c r="AV46" i="1"/>
  <c r="AY46" i="1" s="1"/>
  <c r="BA39" i="1"/>
  <c r="AZ39" i="1"/>
  <c r="BC39" i="1"/>
  <c r="BH39" i="1" s="1"/>
  <c r="K35" i="1" s="1"/>
  <c r="K40" i="1"/>
  <c r="BD43" i="1"/>
  <c r="K48" i="1"/>
  <c r="BD47" i="1"/>
  <c r="Q32" i="1"/>
  <c r="BD40" i="1"/>
  <c r="W48" i="1"/>
  <c r="BD49" i="1"/>
  <c r="P40" i="1"/>
  <c r="AV44" i="1"/>
  <c r="AY44" i="1" s="1"/>
  <c r="BG48" i="1"/>
  <c r="Q50" i="1" s="1"/>
  <c r="BF48" i="1"/>
  <c r="P50" i="1" s="1"/>
  <c r="BE48" i="1"/>
  <c r="AY45" i="1"/>
  <c r="AX48" i="1"/>
  <c r="AW48" i="1"/>
  <c r="P52" i="1" s="1"/>
  <c r="Q40" i="1"/>
  <c r="BD44" i="1"/>
  <c r="E48" i="1"/>
  <c r="BD46" i="1"/>
  <c r="AY48" i="1"/>
  <c r="AZ46" i="1" l="1"/>
  <c r="BC46" i="1"/>
  <c r="BH46" i="1" s="1"/>
  <c r="E51" i="1" s="1"/>
  <c r="BA46" i="1"/>
  <c r="BG44" i="1"/>
  <c r="Q42" i="1" s="1"/>
  <c r="BE44" i="1"/>
  <c r="BF44" i="1"/>
  <c r="P42" i="1" s="1"/>
  <c r="AX47" i="1"/>
  <c r="AW47" i="1"/>
  <c r="J52" i="1" s="1"/>
  <c r="AX41" i="1"/>
  <c r="AW41" i="1"/>
  <c r="V36" i="1" s="1"/>
  <c r="AW43" i="1"/>
  <c r="J44" i="1" s="1"/>
  <c r="AX43" i="1"/>
  <c r="AZ48" i="1"/>
  <c r="BC48" i="1"/>
  <c r="BH48" i="1" s="1"/>
  <c r="Q51" i="1" s="1"/>
  <c r="BA48" i="1"/>
  <c r="AX40" i="1"/>
  <c r="AW40" i="1"/>
  <c r="P36" i="1" s="1"/>
  <c r="AY40" i="1"/>
  <c r="BG49" i="1"/>
  <c r="W50" i="1" s="1"/>
  <c r="BF49" i="1"/>
  <c r="V50" i="1" s="1"/>
  <c r="BE49" i="1"/>
  <c r="BF47" i="1"/>
  <c r="J50" i="1" s="1"/>
  <c r="BE47" i="1"/>
  <c r="BG47" i="1"/>
  <c r="K50" i="1" s="1"/>
  <c r="BC44" i="1"/>
  <c r="BH44" i="1" s="1"/>
  <c r="Q43" i="1" s="1"/>
  <c r="BA44" i="1"/>
  <c r="AZ44" i="1"/>
  <c r="BG46" i="1"/>
  <c r="E50" i="1" s="1"/>
  <c r="BF46" i="1"/>
  <c r="D50" i="1" s="1"/>
  <c r="BE46" i="1"/>
  <c r="AY41" i="1"/>
  <c r="BA45" i="1"/>
  <c r="AZ45" i="1"/>
  <c r="BC45" i="1"/>
  <c r="BH45" i="1" s="1"/>
  <c r="W43" i="1" s="1"/>
  <c r="AW44" i="1"/>
  <c r="P44" i="1" s="1"/>
  <c r="AX44" i="1"/>
  <c r="BG40" i="1"/>
  <c r="Q34" i="1" s="1"/>
  <c r="BF40" i="1"/>
  <c r="P34" i="1" s="1"/>
  <c r="BE40" i="1"/>
  <c r="BE43" i="1"/>
  <c r="BG43" i="1"/>
  <c r="K42" i="1" s="1"/>
  <c r="BF43" i="1"/>
  <c r="J42" i="1" s="1"/>
  <c r="BG41" i="1"/>
  <c r="W34" i="1" s="1"/>
  <c r="BF41" i="1"/>
  <c r="V34" i="1" s="1"/>
  <c r="BE41" i="1"/>
  <c r="AW42" i="1"/>
  <c r="D44" i="1" s="1"/>
  <c r="AX42" i="1"/>
  <c r="AY47" i="1"/>
  <c r="AY43" i="1"/>
  <c r="AX46" i="1"/>
  <c r="AW46" i="1"/>
  <c r="D52" i="1" s="1"/>
  <c r="BG42" i="1"/>
  <c r="E42" i="1" s="1"/>
  <c r="BE42" i="1"/>
  <c r="BF42" i="1"/>
  <c r="D42" i="1" s="1"/>
  <c r="AX49" i="1"/>
  <c r="AW49" i="1"/>
  <c r="V52" i="1" s="1"/>
  <c r="AY42" i="1"/>
  <c r="AY49" i="1"/>
  <c r="BC41" i="1" l="1"/>
  <c r="BH41" i="1" s="1"/>
  <c r="W35" i="1" s="1"/>
  <c r="BA41" i="1"/>
  <c r="AZ41" i="1"/>
  <c r="BA47" i="1"/>
  <c r="AZ47" i="1"/>
  <c r="BC47" i="1"/>
  <c r="BH47" i="1" s="1"/>
  <c r="K51" i="1" s="1"/>
  <c r="BC40" i="1"/>
  <c r="BH40" i="1" s="1"/>
  <c r="Q35" i="1" s="1"/>
  <c r="BA40" i="1"/>
  <c r="AZ40" i="1"/>
  <c r="AZ49" i="1"/>
  <c r="BC49" i="1"/>
  <c r="BH49" i="1" s="1"/>
  <c r="W51" i="1" s="1"/>
  <c r="BA49" i="1"/>
  <c r="BC42" i="1"/>
  <c r="BH42" i="1" s="1"/>
  <c r="E43" i="1" s="1"/>
  <c r="BA42" i="1"/>
  <c r="AZ42" i="1"/>
  <c r="BA43" i="1"/>
  <c r="BC43" i="1"/>
  <c r="BH43" i="1" s="1"/>
  <c r="K43" i="1" s="1"/>
  <c r="AZ43" i="1"/>
</calcChain>
</file>

<file path=xl/sharedStrings.xml><?xml version="1.0" encoding="utf-8"?>
<sst xmlns="http://schemas.openxmlformats.org/spreadsheetml/2006/main" count="179" uniqueCount="81">
  <si>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商１桁</t>
    </r>
    <rPh sb="2" eb="3">
      <t>ザン</t>
    </rPh>
    <rPh sb="4" eb="6">
      <t>ヒッサン</t>
    </rPh>
    <rPh sb="20" eb="21">
      <t>ショウ</t>
    </rPh>
    <rPh sb="22" eb="23">
      <t>ケタ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</si>
  <si>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</si>
  <si>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</si>
  <si>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</si>
  <si>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</si>
  <si>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</si>
  <si>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</si>
  <si>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</si>
  <si>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</si>
  <si>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</si>
  <si>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</si>
  <si>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</si>
  <si>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</si>
  <si>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</si>
  <si>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</si>
  <si>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</si>
  <si>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</si>
  <si>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</si>
  <si>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</si>
  <si>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</si>
  <si>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</si>
  <si>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</si>
  <si>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</si>
  <si>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</si>
  <si>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</si>
  <si>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</si>
  <si>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</si>
  <si>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</si>
  <si>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</si>
  <si>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</si>
  <si>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</si>
  <si>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</si>
  <si>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÷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</si>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</sst>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4" fillId="0" borderId="7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8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right" vertical="center"/>
    </xf>
    <xf numFmtId="0" fontId="10" fillId="0" borderId="9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1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7" borderId="3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1" fillId="0" borderId="9" xfId="0" applyFont="1" applyBorder="1" applyAlignment="1" applyProtection="1">
      <alignment horizontal="left" vertical="center" shrinkToFit="1"/>
    </xf>
    <xf numFmtId="176" fontId="8" fillId="0" borderId="9" xfId="0" applyNumberFormat="1" applyFont="1" applyBorder="1" applyAlignment="1" applyProtection="1">
      <alignment horizontal="center" vertical="center" shrinkToFit="1"/>
    </xf>
    <xf numFmtId="0" fontId="13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1" fillId="0" borderId="26" xfId="0" applyFont="1" applyBorder="1" applyAlignment="1" applyProtection="1">
      <alignment horizontal="center" vertical="center"/>
    </xf>
    <xf numFmtId="0" fontId="32" fillId="0" borderId="24" xfId="0" applyFont="1" applyBorder="1" applyProtection="1">
      <alignment vertical="center"/>
    </xf>
    <xf numFmtId="0" fontId="32" fillId="0" borderId="26" xfId="0" applyFont="1" applyBorder="1" applyProtection="1">
      <alignment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34" fillId="0" borderId="24" xfId="0" applyFont="1" applyBorder="1" applyProtection="1">
      <alignment vertical="center"/>
    </xf>
    <xf numFmtId="0" fontId="34" fillId="0" borderId="26" xfId="0" applyFont="1" applyBorder="1" applyProtection="1">
      <alignment vertical="center"/>
    </xf>
    <xf numFmtId="0" fontId="19" fillId="0" borderId="27" xfId="0" applyFont="1" applyBorder="1" applyProtection="1">
      <alignment vertical="center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28" xfId="0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0" fontId="17" fillId="0" borderId="33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9" fillId="0" borderId="35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8" fillId="0" borderId="31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6" fillId="0" borderId="36" xfId="0" applyFont="1" applyBorder="1" applyProtection="1">
      <alignment vertical="center"/>
    </xf>
    <xf numFmtId="0" fontId="11" fillId="8" borderId="17" xfId="0" applyFont="1" applyFill="1" applyBorder="1" applyAlignment="1" applyProtection="1">
      <alignment horizontal="center" vertical="center"/>
    </xf>
    <xf numFmtId="0" fontId="11" fillId="9" borderId="17" xfId="0" applyFont="1" applyFill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4" fillId="8" borderId="17" xfId="0" applyFont="1" applyFill="1" applyBorder="1" applyProtection="1">
      <alignment vertical="center"/>
    </xf>
    <xf numFmtId="0" fontId="36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8" borderId="20" xfId="0" applyFont="1" applyFill="1" applyBorder="1" applyAlignment="1" applyProtection="1">
      <alignment horizontal="center" vertical="center"/>
    </xf>
    <xf numFmtId="0" fontId="11" fillId="8" borderId="20" xfId="0" applyFont="1" applyFill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4" fillId="8" borderId="20" xfId="0" applyFont="1" applyFill="1" applyBorder="1" applyProtection="1">
      <alignment vertical="center"/>
    </xf>
    <xf numFmtId="0" fontId="36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4" xfId="0" applyFont="1" applyFill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4" fillId="8" borderId="24" xfId="0" applyFont="1" applyFill="1" applyBorder="1" applyProtection="1">
      <alignment vertical="center"/>
    </xf>
    <xf numFmtId="0" fontId="36" fillId="0" borderId="43" xfId="0" applyFont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9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5.625" style="6" hidden="1" customWidth="1"/>
    <col min="29" max="29" width="5.625" style="8" hidden="1" customWidth="1"/>
    <col min="30" max="38" width="5.625" style="6" hidden="1" customWidth="1"/>
    <col min="39" max="49" width="4.5" style="6" hidden="1" customWidth="1"/>
    <col min="50" max="50" width="7.75" style="6" hidden="1" customWidth="1"/>
    <col min="51" max="52" width="4.5" style="6" hidden="1" customWidth="1"/>
    <col min="53" max="53" width="8.125" style="6" hidden="1" customWidth="1"/>
    <col min="54" max="57" width="7.125" style="6" hidden="1" customWidth="1"/>
    <col min="58" max="74" width="4.5" style="6" hidden="1" customWidth="1"/>
    <col min="75" max="75" width="9" style="18" hidden="1" customWidth="1"/>
    <col min="76" max="76" width="6.75" style="18" hidden="1" customWidth="1"/>
    <col min="77" max="77" width="3.625" style="18" hidden="1" customWidth="1"/>
    <col min="78" max="78" width="6" style="18" hidden="1" customWidth="1"/>
    <col min="79" max="79" width="4.875" style="18" hidden="1" customWidth="1"/>
    <col min="80" max="80" width="6" style="18" hidden="1" customWidth="1"/>
    <col min="81" max="82" width="3.625" style="6" hidden="1" customWidth="1"/>
    <col min="83" max="83" width="9" style="6" customWidth="1"/>
    <col min="84" max="84" width="4.25" style="6" bestFit="1" customWidth="1"/>
    <col min="85" max="85" width="3.25" style="6" customWidth="1"/>
    <col min="86" max="86" width="4.25" style="6" bestFit="1" customWidth="1"/>
    <col min="87" max="87" width="3" style="6" bestFit="1" customWidth="1"/>
    <col min="88" max="88" width="5.5" style="6" customWidth="1"/>
    <col min="89" max="90" width="3.625" style="6" customWidth="1"/>
    <col min="91" max="91" width="9" style="6" customWidth="1"/>
    <col min="92" max="92" width="6.75" style="6" bestFit="1" customWidth="1"/>
    <col min="93" max="93" width="3.625" style="6" customWidth="1"/>
    <col min="94" max="94" width="5.5" style="6" bestFit="1" customWidth="1"/>
    <col min="95" max="96" width="3" style="6" bestFit="1" customWidth="1"/>
    <col min="97" max="98" width="3.625" style="6" customWidth="1"/>
    <col min="99" max="16384" width="9" style="6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B1" s="7" t="s">
        <v>1</v>
      </c>
      <c r="AD1" s="7" t="s">
        <v>2</v>
      </c>
      <c r="AE1" s="7"/>
      <c r="AF1" s="7" t="s">
        <v>3</v>
      </c>
      <c r="AH1" s="7" t="s">
        <v>4</v>
      </c>
      <c r="AI1" s="7"/>
      <c r="AJ1" s="9"/>
      <c r="AK1" s="7" t="s">
        <v>5</v>
      </c>
      <c r="AL1" s="7" t="s">
        <v>6</v>
      </c>
      <c r="AM1" s="7" t="s">
        <v>7</v>
      </c>
      <c r="AO1" s="10" t="s">
        <v>5</v>
      </c>
      <c r="AP1" s="10" t="s">
        <v>6</v>
      </c>
      <c r="AQ1" s="10" t="s">
        <v>7</v>
      </c>
      <c r="AS1" s="11" t="s">
        <v>3</v>
      </c>
      <c r="AT1" s="11"/>
      <c r="AU1" s="11"/>
      <c r="AV1" s="11" t="s">
        <v>4</v>
      </c>
      <c r="AW1" s="11"/>
      <c r="AX1" s="11"/>
      <c r="AY1" s="11"/>
      <c r="AZ1" s="11"/>
      <c r="BA1" s="11" t="s">
        <v>8</v>
      </c>
      <c r="BB1" s="12" t="s">
        <v>9</v>
      </c>
      <c r="BC1" s="12" t="s">
        <v>10</v>
      </c>
      <c r="BD1" s="12" t="s">
        <v>3</v>
      </c>
      <c r="BE1" s="12" t="s">
        <v>11</v>
      </c>
      <c r="BF1" s="12"/>
      <c r="BG1" s="12" t="s">
        <v>12</v>
      </c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W1" s="13">
        <f t="shared" ref="BW1:BW9" ca="1" si="0">RAND()</f>
        <v>0.44346157345774995</v>
      </c>
      <c r="BX1" s="14">
        <f t="shared" ref="BX1:BX58" ca="1" si="1">RANK(BW1,$BW$1:$BW$164,)</f>
        <v>29</v>
      </c>
      <c r="BY1" s="15"/>
      <c r="BZ1" s="15">
        <v>1</v>
      </c>
      <c r="CA1" s="16">
        <v>2</v>
      </c>
      <c r="CB1" s="16">
        <v>5</v>
      </c>
      <c r="CC1" s="17"/>
      <c r="CD1" s="11"/>
      <c r="CE1" s="13"/>
      <c r="CF1" s="14"/>
      <c r="CG1" s="15"/>
      <c r="CH1" s="15"/>
      <c r="CI1" s="15"/>
      <c r="CJ1" s="15"/>
      <c r="CK1" s="18"/>
      <c r="CL1" s="18"/>
      <c r="CM1" s="13"/>
      <c r="CN1" s="14"/>
      <c r="CO1" s="15"/>
      <c r="CP1" s="15"/>
      <c r="CQ1" s="15"/>
      <c r="CR1" s="15"/>
      <c r="CS1" s="18"/>
    </row>
    <row r="2" spans="1:97" ht="38.25" customHeight="1" thickBot="1" x14ac:dyDescent="0.3">
      <c r="B2" s="19" t="s">
        <v>13</v>
      </c>
      <c r="C2" s="20"/>
      <c r="D2" s="20"/>
      <c r="E2" s="20"/>
      <c r="F2" s="20"/>
      <c r="G2" s="21"/>
      <c r="H2" s="19" t="s">
        <v>14</v>
      </c>
      <c r="I2" s="20"/>
      <c r="J2" s="20"/>
      <c r="K2" s="20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24"/>
      <c r="X2" s="25"/>
      <c r="Y2" s="25"/>
      <c r="AB2" s="26">
        <f ca="1">BA2</f>
        <v>29</v>
      </c>
      <c r="AC2" s="27" t="s">
        <v>15</v>
      </c>
      <c r="AD2" s="26">
        <f t="shared" ref="AD2:AD13" ca="1" si="2">BC2</f>
        <v>6</v>
      </c>
      <c r="AE2" s="27" t="s">
        <v>16</v>
      </c>
      <c r="AF2" s="26">
        <f t="shared" ref="AF2:AF13" ca="1" si="3">BD2</f>
        <v>4</v>
      </c>
      <c r="AG2" s="28" t="s">
        <v>17</v>
      </c>
      <c r="AH2" s="26">
        <f t="shared" ref="AH2:AH13" ca="1" si="4">MOD(AB2,AD2)</f>
        <v>5</v>
      </c>
      <c r="AJ2" s="29"/>
      <c r="AK2" s="30">
        <f ca="1">MOD(ROUNDDOWN(BA2/100,0),10)</f>
        <v>0</v>
      </c>
      <c r="AL2" s="30">
        <f ca="1">MOD(ROUNDDOWN(BA2/10,0),10)</f>
        <v>2</v>
      </c>
      <c r="AM2" s="30">
        <f ca="1">MOD(ROUNDDOWN(BA2/1,0),10)</f>
        <v>9</v>
      </c>
      <c r="AO2" s="31">
        <f t="shared" ref="AO2:AO13" ca="1" si="5">MOD(ROUNDDOWN(BC2/100,0),10)</f>
        <v>0</v>
      </c>
      <c r="AP2" s="31">
        <f t="shared" ref="AP2:AP13" ca="1" si="6">MOD(ROUNDDOWN(BC2/10,0),10)</f>
        <v>0</v>
      </c>
      <c r="AQ2" s="31">
        <f t="shared" ref="AQ2:AQ13" ca="1" si="7">MOD(ROUNDDOWN(BC2/1,0),10)</f>
        <v>6</v>
      </c>
      <c r="AS2" s="32">
        <f t="shared" ref="AS2:AS13" ca="1" si="8">MOD(ROUNDDOWN(BD2/10,0),10)</f>
        <v>0</v>
      </c>
      <c r="AT2" s="32">
        <f ca="1">MOD(ROUNDDOWN(BD2/1,0),10)</f>
        <v>4</v>
      </c>
      <c r="AV2" s="33">
        <f t="shared" ref="AV2:AV13" ca="1" si="9">MOD(ROUNDDOWN(BE2/10,0),10)</f>
        <v>0</v>
      </c>
      <c r="AW2" s="33">
        <f t="shared" ref="AW2:AW13" ca="1" si="10">MOD(ROUNDDOWN(BE2/1,0),10)</f>
        <v>5</v>
      </c>
      <c r="AZ2" s="34">
        <v>1</v>
      </c>
      <c r="BA2" s="35">
        <f ca="1">BB2+BE2</f>
        <v>29</v>
      </c>
      <c r="BB2" s="36">
        <f ca="1">BC2*BD2</f>
        <v>24</v>
      </c>
      <c r="BC2" s="31">
        <f ca="1">VLOOKUP($BX1,$BZ$1:$CB$164,2,FALSE)</f>
        <v>6</v>
      </c>
      <c r="BD2" s="32">
        <f ca="1">VLOOKUP($BX1,$BZ$1:$CB$164,3,FALSE)</f>
        <v>4</v>
      </c>
      <c r="BE2" s="33">
        <f ca="1">IF($Z$1="あまりなし",0,IF($Z$1="あまりあり",RANDBETWEEN(1,BC2-1),IF($Z$1="ミックス",IF($BG2=1,RANDBETWEEN(1,BC2-1),0))))</f>
        <v>5</v>
      </c>
      <c r="BF2" s="34"/>
      <c r="BG2" s="34">
        <f ca="1">RANDBETWEEN(0,1)</f>
        <v>1</v>
      </c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W2" s="13">
        <f t="shared" ca="1" si="0"/>
        <v>0.32997526768955354</v>
      </c>
      <c r="BX2" s="14">
        <f t="shared" ca="1" si="1"/>
        <v>35</v>
      </c>
      <c r="BY2" s="11"/>
      <c r="BZ2" s="15">
        <v>2</v>
      </c>
      <c r="CA2" s="16">
        <v>2</v>
      </c>
      <c r="CB2" s="16">
        <v>6</v>
      </c>
      <c r="CC2" s="17"/>
      <c r="CD2" s="11"/>
      <c r="CE2" s="37"/>
      <c r="CF2" s="38"/>
      <c r="CG2" s="11"/>
      <c r="CH2" s="15"/>
      <c r="CI2" s="11"/>
      <c r="CJ2" s="11"/>
      <c r="CM2" s="37"/>
      <c r="CN2" s="38"/>
      <c r="CO2" s="11"/>
      <c r="CP2" s="15"/>
      <c r="CQ2" s="11"/>
      <c r="CR2" s="11"/>
    </row>
    <row r="3" spans="1:97" ht="15" customHeight="1" x14ac:dyDescent="0.25">
      <c r="B3" s="39"/>
      <c r="C3" s="39"/>
      <c r="D3" s="39"/>
      <c r="E3" s="39"/>
      <c r="F3" s="39"/>
      <c r="G3" s="39"/>
      <c r="H3" s="39"/>
      <c r="I3" s="39"/>
      <c r="J3" s="40"/>
      <c r="K3" s="40"/>
      <c r="L3" s="40"/>
      <c r="M3" s="40"/>
      <c r="N3" s="40"/>
      <c r="O3" s="40"/>
      <c r="P3" s="40"/>
      <c r="S3" s="40"/>
      <c r="T3" s="40"/>
      <c r="U3" s="40"/>
      <c r="V3" s="40"/>
      <c r="AB3" s="26">
        <f t="shared" ref="AB3:AB13" ca="1" si="11">BA3</f>
        <v>15</v>
      </c>
      <c r="AC3" s="27" t="s">
        <v>18</v>
      </c>
      <c r="AD3" s="26">
        <f t="shared" ca="1" si="2"/>
        <v>7</v>
      </c>
      <c r="AE3" s="27" t="s">
        <v>19</v>
      </c>
      <c r="AF3" s="26">
        <f t="shared" ca="1" si="3"/>
        <v>2</v>
      </c>
      <c r="AG3" s="28" t="s">
        <v>17</v>
      </c>
      <c r="AH3" s="26">
        <f t="shared" ca="1" si="4"/>
        <v>1</v>
      </c>
      <c r="AJ3" s="29"/>
      <c r="AK3" s="30">
        <f t="shared" ref="AK3:AK13" ca="1" si="12">MOD(ROUNDDOWN(BA3/100,0),10)</f>
        <v>0</v>
      </c>
      <c r="AL3" s="30">
        <f t="shared" ref="AL3:AL13" ca="1" si="13">MOD(ROUNDDOWN(BA3/10,0),10)</f>
        <v>1</v>
      </c>
      <c r="AM3" s="30">
        <f t="shared" ref="AM3:AM13" ca="1" si="14">MOD(ROUNDDOWN(BA3/1,0),10)</f>
        <v>5</v>
      </c>
      <c r="AO3" s="31">
        <f t="shared" ca="1" si="5"/>
        <v>0</v>
      </c>
      <c r="AP3" s="31">
        <f t="shared" ca="1" si="6"/>
        <v>0</v>
      </c>
      <c r="AQ3" s="31">
        <f t="shared" ca="1" si="7"/>
        <v>7</v>
      </c>
      <c r="AS3" s="32">
        <f t="shared" ca="1" si="8"/>
        <v>0</v>
      </c>
      <c r="AT3" s="32">
        <f ca="1">MOD(ROUNDDOWN(BD3/1,0),10)</f>
        <v>2</v>
      </c>
      <c r="AV3" s="33">
        <f t="shared" ca="1" si="9"/>
        <v>0</v>
      </c>
      <c r="AW3" s="33">
        <f t="shared" ca="1" si="10"/>
        <v>1</v>
      </c>
      <c r="AZ3" s="34">
        <v>2</v>
      </c>
      <c r="BA3" s="35">
        <f t="shared" ref="BA3:BA13" ca="1" si="15">BB3+BE3</f>
        <v>15</v>
      </c>
      <c r="BB3" s="36">
        <f t="shared" ref="BB3:BB13" ca="1" si="16">BC3*BD3</f>
        <v>14</v>
      </c>
      <c r="BC3" s="31">
        <f t="shared" ref="BC3:BC13" ca="1" si="17">VLOOKUP($BX2,$BZ$1:$CB$1032,2,FALSE)</f>
        <v>7</v>
      </c>
      <c r="BD3" s="32">
        <f t="shared" ref="BD3:BD13" ca="1" si="18">VLOOKUP($BX2,$BZ$1:$CB$1032,3,FALSE)</f>
        <v>2</v>
      </c>
      <c r="BE3" s="33">
        <f t="shared" ref="BE3:BE13" ca="1" si="19">IF($Z$1="あまりなし",0,IF($Z$1="あまりあり",RANDBETWEEN(1,BC3-1),IF($Z$1="ミックス",IF($BG3=1,RANDBETWEEN(1,BC3-1),0))))</f>
        <v>1</v>
      </c>
      <c r="BF3" s="34"/>
      <c r="BG3" s="34">
        <f t="shared" ref="BG3:BG13" ca="1" si="20">RANDBETWEEN(0,1)</f>
        <v>1</v>
      </c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W3" s="13">
        <f t="shared" ca="1" si="0"/>
        <v>0.47799589443014756</v>
      </c>
      <c r="BX3" s="14">
        <f t="shared" ca="1" si="1"/>
        <v>28</v>
      </c>
      <c r="BY3" s="11"/>
      <c r="BZ3" s="15">
        <v>3</v>
      </c>
      <c r="CA3" s="16">
        <v>2</v>
      </c>
      <c r="CB3" s="16">
        <v>7</v>
      </c>
      <c r="CC3" s="17"/>
      <c r="CD3" s="11"/>
      <c r="CE3" s="37"/>
      <c r="CF3" s="38"/>
      <c r="CG3" s="11"/>
      <c r="CH3" s="15"/>
      <c r="CI3" s="11"/>
      <c r="CJ3" s="11"/>
      <c r="CM3" s="37"/>
      <c r="CN3" s="38"/>
      <c r="CO3" s="11"/>
      <c r="CP3" s="15"/>
      <c r="CQ3" s="11"/>
      <c r="CR3" s="11"/>
    </row>
    <row r="4" spans="1:97" ht="15" customHeight="1" thickBot="1" x14ac:dyDescent="0.3">
      <c r="A4" s="41" t="str">
        <f ca="1">$AY18</f>
        <v>C</v>
      </c>
      <c r="B4" s="42"/>
      <c r="C4" s="42"/>
      <c r="D4" s="43"/>
      <c r="E4" s="43"/>
      <c r="F4" s="44"/>
      <c r="G4" s="41" t="str">
        <f ca="1">$AY19</f>
        <v>C</v>
      </c>
      <c r="H4" s="42"/>
      <c r="I4" s="42"/>
      <c r="J4" s="43"/>
      <c r="K4" s="43"/>
      <c r="L4" s="44"/>
      <c r="M4" s="41" t="str">
        <f ca="1">$AY20</f>
        <v>C</v>
      </c>
      <c r="N4" s="42"/>
      <c r="O4" s="42"/>
      <c r="P4" s="43"/>
      <c r="Q4" s="43"/>
      <c r="R4" s="44"/>
      <c r="S4" s="41" t="str">
        <f ca="1">$AY21</f>
        <v>C</v>
      </c>
      <c r="T4" s="42"/>
      <c r="U4" s="42"/>
      <c r="V4" s="43"/>
      <c r="W4" s="43"/>
      <c r="X4" s="44"/>
      <c r="Y4" s="40"/>
      <c r="AB4" s="26">
        <f t="shared" ca="1" si="11"/>
        <v>19</v>
      </c>
      <c r="AC4" s="27" t="s">
        <v>20</v>
      </c>
      <c r="AD4" s="26">
        <f t="shared" ca="1" si="2"/>
        <v>6</v>
      </c>
      <c r="AE4" s="27" t="s">
        <v>16</v>
      </c>
      <c r="AF4" s="26">
        <f t="shared" ca="1" si="3"/>
        <v>3</v>
      </c>
      <c r="AG4" s="28" t="s">
        <v>17</v>
      </c>
      <c r="AH4" s="26">
        <f t="shared" ca="1" si="4"/>
        <v>1</v>
      </c>
      <c r="AJ4" s="29"/>
      <c r="AK4" s="30">
        <f t="shared" ca="1" si="12"/>
        <v>0</v>
      </c>
      <c r="AL4" s="30">
        <f t="shared" ca="1" si="13"/>
        <v>1</v>
      </c>
      <c r="AM4" s="30">
        <f t="shared" ca="1" si="14"/>
        <v>9</v>
      </c>
      <c r="AO4" s="31">
        <f t="shared" ca="1" si="5"/>
        <v>0</v>
      </c>
      <c r="AP4" s="31">
        <f t="shared" ca="1" si="6"/>
        <v>0</v>
      </c>
      <c r="AQ4" s="31">
        <f t="shared" ca="1" si="7"/>
        <v>6</v>
      </c>
      <c r="AS4" s="32">
        <f t="shared" ca="1" si="8"/>
        <v>0</v>
      </c>
      <c r="AT4" s="32">
        <f t="shared" ref="AT4:AT13" ca="1" si="21">MOD(ROUNDDOWN(BD4/1,0),10)</f>
        <v>3</v>
      </c>
      <c r="AV4" s="33">
        <f t="shared" ca="1" si="9"/>
        <v>0</v>
      </c>
      <c r="AW4" s="33">
        <f t="shared" ca="1" si="10"/>
        <v>1</v>
      </c>
      <c r="AZ4" s="34">
        <v>3</v>
      </c>
      <c r="BA4" s="35">
        <f t="shared" ca="1" si="15"/>
        <v>19</v>
      </c>
      <c r="BB4" s="36">
        <f t="shared" ca="1" si="16"/>
        <v>18</v>
      </c>
      <c r="BC4" s="31">
        <f t="shared" ca="1" si="17"/>
        <v>6</v>
      </c>
      <c r="BD4" s="32">
        <f t="shared" ca="1" si="18"/>
        <v>3</v>
      </c>
      <c r="BE4" s="33">
        <f t="shared" ca="1" si="19"/>
        <v>1</v>
      </c>
      <c r="BF4" s="34"/>
      <c r="BG4" s="34">
        <f t="shared" ca="1" si="20"/>
        <v>1</v>
      </c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W4" s="13">
        <f t="shared" ca="1" si="0"/>
        <v>0.81223106383451671</v>
      </c>
      <c r="BX4" s="14">
        <f t="shared" ca="1" si="1"/>
        <v>8</v>
      </c>
      <c r="BY4" s="11"/>
      <c r="BZ4" s="15">
        <v>4</v>
      </c>
      <c r="CA4" s="16">
        <v>2</v>
      </c>
      <c r="CB4" s="16">
        <v>8</v>
      </c>
      <c r="CC4" s="17"/>
      <c r="CD4" s="11"/>
      <c r="CE4" s="37"/>
      <c r="CF4" s="38"/>
      <c r="CG4" s="11"/>
      <c r="CH4" s="15"/>
      <c r="CI4" s="11"/>
      <c r="CJ4" s="11"/>
      <c r="CM4" s="37"/>
      <c r="CN4" s="38"/>
      <c r="CO4" s="11"/>
      <c r="CP4" s="15"/>
      <c r="CQ4" s="11"/>
      <c r="CR4" s="11"/>
    </row>
    <row r="5" spans="1:97" ht="39.950000000000003" customHeight="1" thickBot="1" x14ac:dyDescent="0.3">
      <c r="A5" s="45" t="s">
        <v>21</v>
      </c>
      <c r="B5" s="46"/>
      <c r="C5" s="47"/>
      <c r="D5" s="48"/>
      <c r="E5" s="49">
        <f ca="1">RANDBETWEEN(1,9)</f>
        <v>8</v>
      </c>
      <c r="F5" s="50"/>
      <c r="G5" s="45" t="s">
        <v>22</v>
      </c>
      <c r="H5" s="46"/>
      <c r="I5" s="47"/>
      <c r="J5" s="48"/>
      <c r="K5" s="49">
        <f ca="1">RANDBETWEEN(1,9)</f>
        <v>3</v>
      </c>
      <c r="L5" s="50"/>
      <c r="M5" s="45" t="s">
        <v>23</v>
      </c>
      <c r="N5" s="46"/>
      <c r="O5" s="47"/>
      <c r="P5" s="48"/>
      <c r="Q5" s="49">
        <f ca="1">RANDBETWEEN(1,9)</f>
        <v>3</v>
      </c>
      <c r="R5" s="50"/>
      <c r="S5" s="45" t="s">
        <v>24</v>
      </c>
      <c r="T5" s="46"/>
      <c r="U5" s="47"/>
      <c r="V5" s="48"/>
      <c r="W5" s="49">
        <f ca="1">RANDBETWEEN(1,9)</f>
        <v>9</v>
      </c>
      <c r="X5" s="50"/>
      <c r="Y5" s="51"/>
      <c r="Z5" s="52">
        <v>2</v>
      </c>
      <c r="AB5" s="26">
        <f t="shared" ca="1" si="11"/>
        <v>19</v>
      </c>
      <c r="AC5" s="27" t="s">
        <v>20</v>
      </c>
      <c r="AD5" s="26">
        <f t="shared" ca="1" si="2"/>
        <v>3</v>
      </c>
      <c r="AE5" s="27" t="s">
        <v>16</v>
      </c>
      <c r="AF5" s="26">
        <f t="shared" ca="1" si="3"/>
        <v>6</v>
      </c>
      <c r="AG5" s="28" t="s">
        <v>17</v>
      </c>
      <c r="AH5" s="26">
        <f t="shared" ca="1" si="4"/>
        <v>1</v>
      </c>
      <c r="AJ5" s="29"/>
      <c r="AK5" s="30">
        <f t="shared" ca="1" si="12"/>
        <v>0</v>
      </c>
      <c r="AL5" s="30">
        <f t="shared" ca="1" si="13"/>
        <v>1</v>
      </c>
      <c r="AM5" s="30">
        <f t="shared" ca="1" si="14"/>
        <v>9</v>
      </c>
      <c r="AO5" s="31">
        <f t="shared" ca="1" si="5"/>
        <v>0</v>
      </c>
      <c r="AP5" s="31">
        <f t="shared" ca="1" si="6"/>
        <v>0</v>
      </c>
      <c r="AQ5" s="31">
        <f t="shared" ca="1" si="7"/>
        <v>3</v>
      </c>
      <c r="AS5" s="32">
        <f t="shared" ca="1" si="8"/>
        <v>0</v>
      </c>
      <c r="AT5" s="32">
        <f t="shared" ca="1" si="21"/>
        <v>6</v>
      </c>
      <c r="AV5" s="33">
        <f t="shared" ca="1" si="9"/>
        <v>0</v>
      </c>
      <c r="AW5" s="33">
        <f t="shared" ca="1" si="10"/>
        <v>1</v>
      </c>
      <c r="AZ5" s="34">
        <v>4</v>
      </c>
      <c r="BA5" s="35">
        <f t="shared" ca="1" si="15"/>
        <v>19</v>
      </c>
      <c r="BB5" s="36">
        <f t="shared" ca="1" si="16"/>
        <v>18</v>
      </c>
      <c r="BC5" s="31">
        <f t="shared" ca="1" si="17"/>
        <v>3</v>
      </c>
      <c r="BD5" s="32">
        <f t="shared" ca="1" si="18"/>
        <v>6</v>
      </c>
      <c r="BE5" s="33">
        <f t="shared" ca="1" si="19"/>
        <v>1</v>
      </c>
      <c r="BF5" s="34"/>
      <c r="BG5" s="34">
        <f t="shared" ca="1" si="20"/>
        <v>1</v>
      </c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W5" s="13">
        <f t="shared" ca="1" si="0"/>
        <v>0.82435781718319856</v>
      </c>
      <c r="BX5" s="14">
        <f t="shared" ca="1" si="1"/>
        <v>7</v>
      </c>
      <c r="BY5" s="11"/>
      <c r="BZ5" s="15">
        <v>5</v>
      </c>
      <c r="CA5" s="16">
        <v>2</v>
      </c>
      <c r="CB5" s="16">
        <v>9</v>
      </c>
      <c r="CC5" s="17"/>
      <c r="CD5" s="11"/>
      <c r="CE5" s="37"/>
      <c r="CF5" s="38"/>
      <c r="CG5" s="11"/>
      <c r="CH5" s="15"/>
      <c r="CI5" s="11"/>
      <c r="CJ5" s="11"/>
      <c r="CM5" s="37"/>
      <c r="CN5" s="38"/>
      <c r="CO5" s="11"/>
      <c r="CP5" s="15"/>
      <c r="CQ5" s="11"/>
      <c r="CR5" s="11"/>
    </row>
    <row r="6" spans="1:97" ht="42" customHeight="1" x14ac:dyDescent="0.25">
      <c r="A6" s="53"/>
      <c r="B6" s="54">
        <f ca="1">$AQ2</f>
        <v>6</v>
      </c>
      <c r="C6" s="55"/>
      <c r="D6" s="56">
        <f ca="1">$AL2</f>
        <v>2</v>
      </c>
      <c r="E6" s="56">
        <f ca="1">$AM2</f>
        <v>9</v>
      </c>
      <c r="F6" s="50"/>
      <c r="G6" s="53"/>
      <c r="H6" s="54">
        <f ca="1">$AQ3</f>
        <v>7</v>
      </c>
      <c r="I6" s="55"/>
      <c r="J6" s="56">
        <f ca="1">$AL3</f>
        <v>1</v>
      </c>
      <c r="K6" s="56">
        <f ca="1">$AM3</f>
        <v>5</v>
      </c>
      <c r="L6" s="50"/>
      <c r="M6" s="53"/>
      <c r="N6" s="54">
        <f ca="1">$AQ4</f>
        <v>6</v>
      </c>
      <c r="O6" s="55"/>
      <c r="P6" s="56">
        <f ca="1">$AL4</f>
        <v>1</v>
      </c>
      <c r="Q6" s="56">
        <f ca="1">$AM4</f>
        <v>9</v>
      </c>
      <c r="R6" s="50"/>
      <c r="S6" s="53"/>
      <c r="T6" s="54">
        <f ca="1">$AQ5</f>
        <v>3</v>
      </c>
      <c r="U6" s="55"/>
      <c r="V6" s="56">
        <f ca="1">$AL5</f>
        <v>1</v>
      </c>
      <c r="W6" s="56">
        <f ca="1">$AM5</f>
        <v>9</v>
      </c>
      <c r="X6" s="50"/>
      <c r="Y6" s="51"/>
      <c r="AB6" s="26">
        <f t="shared" ca="1" si="11"/>
        <v>16</v>
      </c>
      <c r="AC6" s="27" t="s">
        <v>20</v>
      </c>
      <c r="AD6" s="26">
        <f t="shared" ca="1" si="2"/>
        <v>3</v>
      </c>
      <c r="AE6" s="27" t="s">
        <v>16</v>
      </c>
      <c r="AF6" s="26">
        <f t="shared" ca="1" si="3"/>
        <v>5</v>
      </c>
      <c r="AG6" s="28" t="s">
        <v>17</v>
      </c>
      <c r="AH6" s="26">
        <f t="shared" ca="1" si="4"/>
        <v>1</v>
      </c>
      <c r="AJ6" s="29"/>
      <c r="AK6" s="30">
        <f t="shared" ca="1" si="12"/>
        <v>0</v>
      </c>
      <c r="AL6" s="30">
        <f t="shared" ca="1" si="13"/>
        <v>1</v>
      </c>
      <c r="AM6" s="30">
        <f t="shared" ca="1" si="14"/>
        <v>6</v>
      </c>
      <c r="AO6" s="31">
        <f t="shared" ca="1" si="5"/>
        <v>0</v>
      </c>
      <c r="AP6" s="31">
        <f t="shared" ca="1" si="6"/>
        <v>0</v>
      </c>
      <c r="AQ6" s="31">
        <f t="shared" ca="1" si="7"/>
        <v>3</v>
      </c>
      <c r="AS6" s="32">
        <f t="shared" ca="1" si="8"/>
        <v>0</v>
      </c>
      <c r="AT6" s="32">
        <f t="shared" ca="1" si="21"/>
        <v>5</v>
      </c>
      <c r="AV6" s="33">
        <f t="shared" ca="1" si="9"/>
        <v>0</v>
      </c>
      <c r="AW6" s="33">
        <f t="shared" ca="1" si="10"/>
        <v>1</v>
      </c>
      <c r="AZ6" s="34">
        <v>5</v>
      </c>
      <c r="BA6" s="35">
        <f t="shared" ca="1" si="15"/>
        <v>16</v>
      </c>
      <c r="BB6" s="36">
        <f t="shared" ca="1" si="16"/>
        <v>15</v>
      </c>
      <c r="BC6" s="31">
        <f t="shared" ca="1" si="17"/>
        <v>3</v>
      </c>
      <c r="BD6" s="32">
        <f t="shared" ca="1" si="18"/>
        <v>5</v>
      </c>
      <c r="BE6" s="33">
        <f t="shared" ca="1" si="19"/>
        <v>1</v>
      </c>
      <c r="BF6" s="34"/>
      <c r="BG6" s="34">
        <f t="shared" ca="1" si="20"/>
        <v>1</v>
      </c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W6" s="13">
        <f t="shared" ca="1" si="0"/>
        <v>0.96083049857536729</v>
      </c>
      <c r="BX6" s="14">
        <f t="shared" ca="1" si="1"/>
        <v>1</v>
      </c>
      <c r="BY6" s="11"/>
      <c r="BZ6" s="15">
        <v>6</v>
      </c>
      <c r="CA6" s="16">
        <v>3</v>
      </c>
      <c r="CB6" s="16">
        <v>4</v>
      </c>
      <c r="CC6" s="17"/>
      <c r="CD6" s="11"/>
      <c r="CE6" s="37"/>
      <c r="CF6" s="38"/>
      <c r="CG6" s="11"/>
      <c r="CH6" s="15"/>
      <c r="CI6" s="11"/>
      <c r="CJ6" s="11"/>
      <c r="CM6" s="37"/>
      <c r="CN6" s="38"/>
      <c r="CO6" s="11"/>
      <c r="CP6" s="15"/>
      <c r="CQ6" s="11"/>
      <c r="CR6" s="11"/>
    </row>
    <row r="7" spans="1:97" ht="39.950000000000003" customHeight="1" x14ac:dyDescent="0.25">
      <c r="A7" s="53"/>
      <c r="B7" s="54"/>
      <c r="C7" s="54"/>
      <c r="D7" s="54"/>
      <c r="E7" s="54"/>
      <c r="F7" s="50"/>
      <c r="G7" s="53"/>
      <c r="H7" s="54"/>
      <c r="I7" s="54"/>
      <c r="J7" s="54"/>
      <c r="K7" s="54"/>
      <c r="L7" s="50"/>
      <c r="M7" s="53"/>
      <c r="N7" s="54"/>
      <c r="O7" s="54"/>
      <c r="P7" s="54"/>
      <c r="Q7" s="54"/>
      <c r="R7" s="50"/>
      <c r="S7" s="53"/>
      <c r="T7" s="54"/>
      <c r="U7" s="54"/>
      <c r="V7" s="54"/>
      <c r="W7" s="54"/>
      <c r="X7" s="50"/>
      <c r="Y7" s="51"/>
      <c r="Z7" s="57" t="s">
        <v>25</v>
      </c>
      <c r="AA7" s="58" t="s">
        <v>26</v>
      </c>
      <c r="AB7" s="26">
        <f t="shared" ca="1" si="11"/>
        <v>10</v>
      </c>
      <c r="AC7" s="27" t="s">
        <v>20</v>
      </c>
      <c r="AD7" s="26">
        <f t="shared" ca="1" si="2"/>
        <v>2</v>
      </c>
      <c r="AE7" s="27" t="s">
        <v>16</v>
      </c>
      <c r="AF7" s="26">
        <f t="shared" ca="1" si="3"/>
        <v>5</v>
      </c>
      <c r="AG7" s="28" t="s">
        <v>17</v>
      </c>
      <c r="AH7" s="26">
        <f t="shared" ca="1" si="4"/>
        <v>0</v>
      </c>
      <c r="AJ7" s="29"/>
      <c r="AK7" s="30">
        <f t="shared" ca="1" si="12"/>
        <v>0</v>
      </c>
      <c r="AL7" s="30">
        <f t="shared" ca="1" si="13"/>
        <v>1</v>
      </c>
      <c r="AM7" s="30">
        <f t="shared" ca="1" si="14"/>
        <v>0</v>
      </c>
      <c r="AO7" s="31">
        <f t="shared" ca="1" si="5"/>
        <v>0</v>
      </c>
      <c r="AP7" s="31">
        <f t="shared" ca="1" si="6"/>
        <v>0</v>
      </c>
      <c r="AQ7" s="31">
        <f t="shared" ca="1" si="7"/>
        <v>2</v>
      </c>
      <c r="AS7" s="32">
        <f t="shared" ca="1" si="8"/>
        <v>0</v>
      </c>
      <c r="AT7" s="32">
        <f t="shared" ca="1" si="21"/>
        <v>5</v>
      </c>
      <c r="AV7" s="33">
        <f t="shared" ca="1" si="9"/>
        <v>0</v>
      </c>
      <c r="AW7" s="33">
        <f t="shared" ca="1" si="10"/>
        <v>0</v>
      </c>
      <c r="AZ7" s="34">
        <v>6</v>
      </c>
      <c r="BA7" s="35">
        <f t="shared" ca="1" si="15"/>
        <v>10</v>
      </c>
      <c r="BB7" s="36">
        <f t="shared" ca="1" si="16"/>
        <v>10</v>
      </c>
      <c r="BC7" s="31">
        <f t="shared" ca="1" si="17"/>
        <v>2</v>
      </c>
      <c r="BD7" s="32">
        <f t="shared" ca="1" si="18"/>
        <v>5</v>
      </c>
      <c r="BE7" s="33">
        <f t="shared" ca="1" si="19"/>
        <v>0</v>
      </c>
      <c r="BF7" s="34"/>
      <c r="BG7" s="34">
        <f t="shared" ca="1" si="20"/>
        <v>0</v>
      </c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W7" s="13">
        <f t="shared" ca="1" si="0"/>
        <v>0.36948625474602748</v>
      </c>
      <c r="BX7" s="14">
        <f t="shared" ca="1" si="1"/>
        <v>33</v>
      </c>
      <c r="BY7" s="11"/>
      <c r="BZ7" s="15">
        <v>7</v>
      </c>
      <c r="CA7" s="16">
        <v>3</v>
      </c>
      <c r="CB7" s="16">
        <v>5</v>
      </c>
      <c r="CC7" s="17"/>
      <c r="CD7" s="11"/>
      <c r="CE7" s="37"/>
      <c r="CF7" s="38"/>
      <c r="CG7" s="11"/>
      <c r="CH7" s="15"/>
      <c r="CI7" s="11"/>
      <c r="CJ7" s="11"/>
      <c r="CM7" s="37"/>
      <c r="CN7" s="38"/>
      <c r="CO7" s="11"/>
      <c r="CP7" s="15"/>
      <c r="CQ7" s="11"/>
      <c r="CR7" s="11"/>
    </row>
    <row r="8" spans="1:97" ht="39.950000000000003" customHeight="1" x14ac:dyDescent="0.25">
      <c r="A8" s="53"/>
      <c r="B8" s="54"/>
      <c r="C8" s="54"/>
      <c r="D8" s="54"/>
      <c r="E8" s="54"/>
      <c r="F8" s="50"/>
      <c r="G8" s="53"/>
      <c r="H8" s="54"/>
      <c r="I8" s="54"/>
      <c r="J8" s="54"/>
      <c r="K8" s="54"/>
      <c r="L8" s="50"/>
      <c r="M8" s="53"/>
      <c r="N8" s="54"/>
      <c r="O8" s="54"/>
      <c r="P8" s="54"/>
      <c r="Q8" s="54"/>
      <c r="R8" s="50"/>
      <c r="S8" s="53"/>
      <c r="T8" s="54"/>
      <c r="U8" s="54"/>
      <c r="V8" s="54"/>
      <c r="W8" s="54"/>
      <c r="X8" s="50"/>
      <c r="Y8" s="51"/>
      <c r="Z8" s="57" t="s">
        <v>27</v>
      </c>
      <c r="AA8" s="59" t="s">
        <v>28</v>
      </c>
      <c r="AB8" s="26">
        <f t="shared" ca="1" si="11"/>
        <v>51</v>
      </c>
      <c r="AC8" s="27" t="s">
        <v>20</v>
      </c>
      <c r="AD8" s="26">
        <f t="shared" ca="1" si="2"/>
        <v>6</v>
      </c>
      <c r="AE8" s="27" t="s">
        <v>16</v>
      </c>
      <c r="AF8" s="26">
        <f t="shared" ca="1" si="3"/>
        <v>8</v>
      </c>
      <c r="AG8" s="28" t="s">
        <v>17</v>
      </c>
      <c r="AH8" s="26">
        <f t="shared" ca="1" si="4"/>
        <v>3</v>
      </c>
      <c r="AJ8" s="29"/>
      <c r="AK8" s="30">
        <f t="shared" ca="1" si="12"/>
        <v>0</v>
      </c>
      <c r="AL8" s="30">
        <f t="shared" ca="1" si="13"/>
        <v>5</v>
      </c>
      <c r="AM8" s="30">
        <f t="shared" ca="1" si="14"/>
        <v>1</v>
      </c>
      <c r="AO8" s="31">
        <f t="shared" ca="1" si="5"/>
        <v>0</v>
      </c>
      <c r="AP8" s="31">
        <f t="shared" ca="1" si="6"/>
        <v>0</v>
      </c>
      <c r="AQ8" s="31">
        <f t="shared" ca="1" si="7"/>
        <v>6</v>
      </c>
      <c r="AS8" s="32">
        <f t="shared" ca="1" si="8"/>
        <v>0</v>
      </c>
      <c r="AT8" s="32">
        <f t="shared" ca="1" si="21"/>
        <v>8</v>
      </c>
      <c r="AV8" s="33">
        <f t="shared" ca="1" si="9"/>
        <v>0</v>
      </c>
      <c r="AW8" s="33">
        <f t="shared" ca="1" si="10"/>
        <v>3</v>
      </c>
      <c r="AZ8" s="34">
        <v>7</v>
      </c>
      <c r="BA8" s="35">
        <f t="shared" ca="1" si="15"/>
        <v>51</v>
      </c>
      <c r="BB8" s="36">
        <f t="shared" ca="1" si="16"/>
        <v>48</v>
      </c>
      <c r="BC8" s="31">
        <f t="shared" ca="1" si="17"/>
        <v>6</v>
      </c>
      <c r="BD8" s="32">
        <f t="shared" ca="1" si="18"/>
        <v>8</v>
      </c>
      <c r="BE8" s="33">
        <f t="shared" ca="1" si="19"/>
        <v>3</v>
      </c>
      <c r="BF8" s="34"/>
      <c r="BG8" s="34">
        <f t="shared" ca="1" si="20"/>
        <v>1</v>
      </c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W8" s="13">
        <f t="shared" ca="1" si="0"/>
        <v>6.1498302674109828E-2</v>
      </c>
      <c r="BX8" s="14">
        <f t="shared" ca="1" si="1"/>
        <v>56</v>
      </c>
      <c r="BY8" s="11"/>
      <c r="BZ8" s="15">
        <v>8</v>
      </c>
      <c r="CA8" s="16">
        <v>3</v>
      </c>
      <c r="CB8" s="16">
        <v>6</v>
      </c>
      <c r="CC8" s="17"/>
      <c r="CD8" s="11"/>
      <c r="CE8" s="37"/>
      <c r="CF8" s="38"/>
      <c r="CG8" s="11"/>
      <c r="CH8" s="15"/>
      <c r="CI8" s="11"/>
      <c r="CJ8" s="11"/>
      <c r="CM8" s="37"/>
      <c r="CN8" s="38"/>
      <c r="CO8" s="11"/>
      <c r="CP8" s="15"/>
      <c r="CQ8" s="11"/>
      <c r="CR8" s="11"/>
    </row>
    <row r="9" spans="1:97" ht="39.950000000000003" customHeight="1" x14ac:dyDescent="0.25">
      <c r="A9" s="53"/>
      <c r="B9" s="54"/>
      <c r="C9" s="54"/>
      <c r="D9" s="54"/>
      <c r="E9" s="54"/>
      <c r="F9" s="60"/>
      <c r="G9" s="53"/>
      <c r="H9" s="54"/>
      <c r="I9" s="54"/>
      <c r="J9" s="54"/>
      <c r="K9" s="54"/>
      <c r="L9" s="60"/>
      <c r="M9" s="53"/>
      <c r="N9" s="54"/>
      <c r="O9" s="54"/>
      <c r="P9" s="54"/>
      <c r="Q9" s="54"/>
      <c r="R9" s="60"/>
      <c r="S9" s="53"/>
      <c r="T9" s="54"/>
      <c r="U9" s="54"/>
      <c r="V9" s="54"/>
      <c r="W9" s="54"/>
      <c r="X9" s="60"/>
      <c r="Y9" s="40"/>
      <c r="Z9" s="57" t="s">
        <v>29</v>
      </c>
      <c r="AA9" s="58" t="s">
        <v>30</v>
      </c>
      <c r="AB9" s="26">
        <f t="shared" ca="1" si="11"/>
        <v>70</v>
      </c>
      <c r="AC9" s="27" t="s">
        <v>20</v>
      </c>
      <c r="AD9" s="26">
        <f t="shared" ca="1" si="2"/>
        <v>9</v>
      </c>
      <c r="AE9" s="27" t="s">
        <v>16</v>
      </c>
      <c r="AF9" s="26">
        <f t="shared" ca="1" si="3"/>
        <v>7</v>
      </c>
      <c r="AG9" s="28" t="s">
        <v>17</v>
      </c>
      <c r="AH9" s="26">
        <f t="shared" ca="1" si="4"/>
        <v>7</v>
      </c>
      <c r="AJ9" s="29"/>
      <c r="AK9" s="30">
        <f t="shared" ca="1" si="12"/>
        <v>0</v>
      </c>
      <c r="AL9" s="30">
        <f t="shared" ca="1" si="13"/>
        <v>7</v>
      </c>
      <c r="AM9" s="30">
        <f t="shared" ca="1" si="14"/>
        <v>0</v>
      </c>
      <c r="AO9" s="31">
        <f t="shared" ca="1" si="5"/>
        <v>0</v>
      </c>
      <c r="AP9" s="31">
        <f t="shared" ca="1" si="6"/>
        <v>0</v>
      </c>
      <c r="AQ9" s="31">
        <f t="shared" ca="1" si="7"/>
        <v>9</v>
      </c>
      <c r="AS9" s="32">
        <f t="shared" ca="1" si="8"/>
        <v>0</v>
      </c>
      <c r="AT9" s="32">
        <f t="shared" ca="1" si="21"/>
        <v>7</v>
      </c>
      <c r="AV9" s="33">
        <f t="shared" ca="1" si="9"/>
        <v>0</v>
      </c>
      <c r="AW9" s="33">
        <f t="shared" ca="1" si="10"/>
        <v>7</v>
      </c>
      <c r="AZ9" s="34">
        <v>8</v>
      </c>
      <c r="BA9" s="35">
        <f t="shared" ca="1" si="15"/>
        <v>70</v>
      </c>
      <c r="BB9" s="36">
        <f t="shared" ca="1" si="16"/>
        <v>63</v>
      </c>
      <c r="BC9" s="31">
        <f t="shared" ca="1" si="17"/>
        <v>9</v>
      </c>
      <c r="BD9" s="32">
        <f t="shared" ca="1" si="18"/>
        <v>7</v>
      </c>
      <c r="BE9" s="33">
        <f t="shared" ca="1" si="19"/>
        <v>7</v>
      </c>
      <c r="BF9" s="34"/>
      <c r="BG9" s="34">
        <f t="shared" ca="1" si="20"/>
        <v>1</v>
      </c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W9" s="13">
        <f t="shared" ca="1" si="0"/>
        <v>0.49717337178054311</v>
      </c>
      <c r="BX9" s="14">
        <f t="shared" ca="1" si="1"/>
        <v>27</v>
      </c>
      <c r="BY9" s="11"/>
      <c r="BZ9" s="15">
        <v>9</v>
      </c>
      <c r="CA9" s="16">
        <v>3</v>
      </c>
      <c r="CB9" s="16">
        <v>7</v>
      </c>
      <c r="CC9" s="17"/>
      <c r="CD9" s="11"/>
      <c r="CE9" s="37"/>
      <c r="CF9" s="38"/>
      <c r="CG9" s="11"/>
      <c r="CH9" s="15"/>
      <c r="CI9" s="11"/>
      <c r="CJ9" s="11"/>
      <c r="CM9" s="37"/>
      <c r="CN9" s="38"/>
      <c r="CO9" s="11"/>
      <c r="CP9" s="15"/>
      <c r="CQ9" s="11"/>
      <c r="CR9" s="11"/>
    </row>
    <row r="10" spans="1:97" ht="39.950000000000003" customHeight="1" x14ac:dyDescent="0.25">
      <c r="A10" s="53"/>
      <c r="B10" s="61"/>
      <c r="C10" s="62"/>
      <c r="D10" s="63"/>
      <c r="E10" s="63"/>
      <c r="F10" s="60"/>
      <c r="G10" s="53"/>
      <c r="H10" s="61"/>
      <c r="I10" s="62"/>
      <c r="J10" s="63"/>
      <c r="K10" s="63"/>
      <c r="L10" s="60"/>
      <c r="M10" s="53"/>
      <c r="N10" s="61"/>
      <c r="O10" s="62"/>
      <c r="P10" s="63"/>
      <c r="Q10" s="63"/>
      <c r="R10" s="60"/>
      <c r="S10" s="53"/>
      <c r="T10" s="61"/>
      <c r="U10" s="62"/>
      <c r="V10" s="63"/>
      <c r="W10" s="63"/>
      <c r="X10" s="60"/>
      <c r="Y10" s="40"/>
      <c r="Z10" s="58"/>
      <c r="AA10" s="58" t="s">
        <v>31</v>
      </c>
      <c r="AB10" s="26">
        <f t="shared" ca="1" si="11"/>
        <v>17</v>
      </c>
      <c r="AC10" s="27" t="s">
        <v>20</v>
      </c>
      <c r="AD10" s="26">
        <f t="shared" ca="1" si="2"/>
        <v>6</v>
      </c>
      <c r="AE10" s="27" t="s">
        <v>16</v>
      </c>
      <c r="AF10" s="26">
        <f t="shared" ca="1" si="3"/>
        <v>2</v>
      </c>
      <c r="AG10" s="28" t="s">
        <v>17</v>
      </c>
      <c r="AH10" s="26">
        <f t="shared" ca="1" si="4"/>
        <v>5</v>
      </c>
      <c r="AJ10" s="29"/>
      <c r="AK10" s="30">
        <f t="shared" ca="1" si="12"/>
        <v>0</v>
      </c>
      <c r="AL10" s="30">
        <f t="shared" ca="1" si="13"/>
        <v>1</v>
      </c>
      <c r="AM10" s="30">
        <f t="shared" ca="1" si="14"/>
        <v>7</v>
      </c>
      <c r="AO10" s="31">
        <f t="shared" ca="1" si="5"/>
        <v>0</v>
      </c>
      <c r="AP10" s="31">
        <f t="shared" ca="1" si="6"/>
        <v>0</v>
      </c>
      <c r="AQ10" s="31">
        <f t="shared" ca="1" si="7"/>
        <v>6</v>
      </c>
      <c r="AS10" s="32">
        <f t="shared" ca="1" si="8"/>
        <v>0</v>
      </c>
      <c r="AT10" s="32">
        <f t="shared" ca="1" si="21"/>
        <v>2</v>
      </c>
      <c r="AV10" s="33">
        <f t="shared" ca="1" si="9"/>
        <v>0</v>
      </c>
      <c r="AW10" s="33">
        <f t="shared" ca="1" si="10"/>
        <v>5</v>
      </c>
      <c r="AZ10" s="34">
        <v>9</v>
      </c>
      <c r="BA10" s="35">
        <f t="shared" ca="1" si="15"/>
        <v>17</v>
      </c>
      <c r="BB10" s="36">
        <f t="shared" ca="1" si="16"/>
        <v>12</v>
      </c>
      <c r="BC10" s="31">
        <f t="shared" ca="1" si="17"/>
        <v>6</v>
      </c>
      <c r="BD10" s="32">
        <f t="shared" ca="1" si="18"/>
        <v>2</v>
      </c>
      <c r="BE10" s="33">
        <f t="shared" ca="1" si="19"/>
        <v>5</v>
      </c>
      <c r="BF10" s="34"/>
      <c r="BG10" s="34">
        <f t="shared" ca="1" si="20"/>
        <v>1</v>
      </c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W10" s="13">
        <f ca="1">RAND()</f>
        <v>0.41766397214404971</v>
      </c>
      <c r="BX10" s="14">
        <f t="shared" ca="1" si="1"/>
        <v>31</v>
      </c>
      <c r="BY10" s="11"/>
      <c r="BZ10" s="15">
        <v>10</v>
      </c>
      <c r="CA10" s="16">
        <v>3</v>
      </c>
      <c r="CB10" s="16">
        <v>8</v>
      </c>
      <c r="CC10" s="17"/>
      <c r="CD10" s="11"/>
      <c r="CE10" s="37"/>
      <c r="CF10" s="38"/>
      <c r="CG10" s="11"/>
      <c r="CH10" s="15"/>
      <c r="CI10" s="11"/>
      <c r="CJ10" s="11"/>
      <c r="CM10" s="37"/>
      <c r="CN10" s="38"/>
      <c r="CO10" s="11"/>
      <c r="CP10" s="15"/>
      <c r="CQ10" s="11"/>
      <c r="CR10" s="11"/>
    </row>
    <row r="11" spans="1:97" ht="15" customHeight="1" x14ac:dyDescent="0.25">
      <c r="A11" s="64"/>
      <c r="B11" s="65"/>
      <c r="C11" s="65"/>
      <c r="D11" s="65"/>
      <c r="E11" s="65"/>
      <c r="F11" s="66"/>
      <c r="G11" s="64"/>
      <c r="H11" s="65"/>
      <c r="I11" s="65"/>
      <c r="J11" s="65"/>
      <c r="K11" s="65"/>
      <c r="L11" s="66"/>
      <c r="M11" s="64"/>
      <c r="N11" s="65"/>
      <c r="O11" s="65"/>
      <c r="P11" s="65"/>
      <c r="Q11" s="65"/>
      <c r="R11" s="66"/>
      <c r="S11" s="64"/>
      <c r="T11" s="65"/>
      <c r="U11" s="65"/>
      <c r="V11" s="65"/>
      <c r="W11" s="65"/>
      <c r="X11" s="66"/>
      <c r="Y11" s="40"/>
      <c r="Z11" s="67"/>
      <c r="AB11" s="26">
        <f t="shared" ca="1" si="11"/>
        <v>36</v>
      </c>
      <c r="AC11" s="27" t="s">
        <v>32</v>
      </c>
      <c r="AD11" s="26">
        <f t="shared" ca="1" si="2"/>
        <v>6</v>
      </c>
      <c r="AE11" s="27" t="s">
        <v>33</v>
      </c>
      <c r="AF11" s="26">
        <f t="shared" ca="1" si="3"/>
        <v>6</v>
      </c>
      <c r="AG11" s="28" t="s">
        <v>17</v>
      </c>
      <c r="AH11" s="26">
        <f t="shared" ca="1" si="4"/>
        <v>0</v>
      </c>
      <c r="AK11" s="30">
        <f t="shared" ca="1" si="12"/>
        <v>0</v>
      </c>
      <c r="AL11" s="30">
        <f t="shared" ca="1" si="13"/>
        <v>3</v>
      </c>
      <c r="AM11" s="30">
        <f t="shared" ca="1" si="14"/>
        <v>6</v>
      </c>
      <c r="AO11" s="31">
        <f t="shared" ca="1" si="5"/>
        <v>0</v>
      </c>
      <c r="AP11" s="31">
        <f t="shared" ca="1" si="6"/>
        <v>0</v>
      </c>
      <c r="AQ11" s="31">
        <f t="shared" ca="1" si="7"/>
        <v>6</v>
      </c>
      <c r="AS11" s="32">
        <f t="shared" ca="1" si="8"/>
        <v>0</v>
      </c>
      <c r="AT11" s="32">
        <f t="shared" ca="1" si="21"/>
        <v>6</v>
      </c>
      <c r="AV11" s="33">
        <f t="shared" ca="1" si="9"/>
        <v>0</v>
      </c>
      <c r="AW11" s="33">
        <f t="shared" ca="1" si="10"/>
        <v>0</v>
      </c>
      <c r="AZ11" s="34">
        <v>10</v>
      </c>
      <c r="BA11" s="35">
        <f t="shared" ca="1" si="15"/>
        <v>36</v>
      </c>
      <c r="BB11" s="36">
        <f t="shared" ca="1" si="16"/>
        <v>36</v>
      </c>
      <c r="BC11" s="31">
        <f t="shared" ca="1" si="17"/>
        <v>6</v>
      </c>
      <c r="BD11" s="32">
        <f t="shared" ca="1" si="18"/>
        <v>6</v>
      </c>
      <c r="BE11" s="33">
        <f t="shared" ca="1" si="19"/>
        <v>0</v>
      </c>
      <c r="BG11" s="34">
        <f t="shared" ca="1" si="20"/>
        <v>0</v>
      </c>
      <c r="BW11" s="13">
        <f ca="1">RAND()</f>
        <v>0.83869716931136962</v>
      </c>
      <c r="BX11" s="14">
        <f t="shared" ca="1" si="1"/>
        <v>5</v>
      </c>
      <c r="BY11" s="11"/>
      <c r="BZ11" s="15">
        <v>11</v>
      </c>
      <c r="CA11" s="16">
        <v>3</v>
      </c>
      <c r="CB11" s="16">
        <v>9</v>
      </c>
      <c r="CC11" s="17"/>
      <c r="CD11" s="11"/>
      <c r="CE11" s="37"/>
      <c r="CF11" s="38"/>
      <c r="CG11" s="11"/>
      <c r="CH11" s="15"/>
      <c r="CI11" s="11"/>
      <c r="CJ11" s="11"/>
      <c r="CM11" s="37"/>
      <c r="CN11" s="38"/>
      <c r="CO11" s="11"/>
      <c r="CP11" s="15"/>
      <c r="CQ11" s="11"/>
      <c r="CR11" s="11"/>
    </row>
    <row r="12" spans="1:97" ht="15" customHeight="1" x14ac:dyDescent="0.25">
      <c r="A12" s="41" t="str">
        <f ca="1">$AY22</f>
        <v>C</v>
      </c>
      <c r="B12" s="42"/>
      <c r="C12" s="42"/>
      <c r="D12" s="43"/>
      <c r="E12" s="43"/>
      <c r="F12" s="44"/>
      <c r="G12" s="41" t="str">
        <f ca="1">$AY23</f>
        <v>C</v>
      </c>
      <c r="H12" s="42"/>
      <c r="I12" s="42"/>
      <c r="J12" s="43"/>
      <c r="K12" s="43"/>
      <c r="L12" s="44"/>
      <c r="M12" s="41" t="str">
        <f ca="1">$AY24</f>
        <v>C</v>
      </c>
      <c r="N12" s="42"/>
      <c r="O12" s="42"/>
      <c r="P12" s="43"/>
      <c r="Q12" s="43"/>
      <c r="R12" s="44"/>
      <c r="S12" s="41" t="str">
        <f ca="1">$AY25</f>
        <v>C</v>
      </c>
      <c r="T12" s="42"/>
      <c r="U12" s="42"/>
      <c r="V12" s="43"/>
      <c r="W12" s="43"/>
      <c r="X12" s="44"/>
      <c r="Y12" s="40"/>
      <c r="AB12" s="26">
        <f t="shared" ca="1" si="11"/>
        <v>19</v>
      </c>
      <c r="AC12" s="27" t="s">
        <v>20</v>
      </c>
      <c r="AD12" s="26">
        <f t="shared" ca="1" si="2"/>
        <v>2</v>
      </c>
      <c r="AE12" s="27" t="s">
        <v>16</v>
      </c>
      <c r="AF12" s="26">
        <f t="shared" ca="1" si="3"/>
        <v>9</v>
      </c>
      <c r="AG12" s="28" t="s">
        <v>17</v>
      </c>
      <c r="AH12" s="26">
        <f t="shared" ca="1" si="4"/>
        <v>1</v>
      </c>
      <c r="AK12" s="30">
        <f t="shared" ca="1" si="12"/>
        <v>0</v>
      </c>
      <c r="AL12" s="30">
        <f t="shared" ca="1" si="13"/>
        <v>1</v>
      </c>
      <c r="AM12" s="30">
        <f t="shared" ca="1" si="14"/>
        <v>9</v>
      </c>
      <c r="AO12" s="31">
        <f t="shared" ca="1" si="5"/>
        <v>0</v>
      </c>
      <c r="AP12" s="31">
        <f t="shared" ca="1" si="6"/>
        <v>0</v>
      </c>
      <c r="AQ12" s="31">
        <f t="shared" ca="1" si="7"/>
        <v>2</v>
      </c>
      <c r="AS12" s="32">
        <f t="shared" ca="1" si="8"/>
        <v>0</v>
      </c>
      <c r="AT12" s="32">
        <f t="shared" ca="1" si="21"/>
        <v>9</v>
      </c>
      <c r="AV12" s="33">
        <f t="shared" ca="1" si="9"/>
        <v>0</v>
      </c>
      <c r="AW12" s="33">
        <f t="shared" ca="1" si="10"/>
        <v>1</v>
      </c>
      <c r="AZ12" s="34">
        <v>11</v>
      </c>
      <c r="BA12" s="35">
        <f t="shared" ca="1" si="15"/>
        <v>19</v>
      </c>
      <c r="BB12" s="36">
        <f t="shared" ca="1" si="16"/>
        <v>18</v>
      </c>
      <c r="BC12" s="31">
        <f t="shared" ca="1" si="17"/>
        <v>2</v>
      </c>
      <c r="BD12" s="32">
        <f t="shared" ca="1" si="18"/>
        <v>9</v>
      </c>
      <c r="BE12" s="33">
        <f t="shared" ca="1" si="19"/>
        <v>1</v>
      </c>
      <c r="BG12" s="34">
        <f t="shared" ca="1" si="20"/>
        <v>1</v>
      </c>
      <c r="BW12" s="13">
        <f ca="1">RAND()</f>
        <v>0.25773840088606814</v>
      </c>
      <c r="BX12" s="14">
        <f t="shared" ca="1" si="1"/>
        <v>42</v>
      </c>
      <c r="BY12" s="11"/>
      <c r="BZ12" s="15">
        <v>12</v>
      </c>
      <c r="CA12" s="16">
        <v>4</v>
      </c>
      <c r="CB12" s="16">
        <v>3</v>
      </c>
      <c r="CC12" s="17"/>
      <c r="CD12" s="11"/>
      <c r="CE12" s="37"/>
      <c r="CF12" s="38"/>
      <c r="CG12" s="11"/>
      <c r="CH12" s="15"/>
      <c r="CI12" s="11"/>
      <c r="CJ12" s="11"/>
      <c r="CM12" s="37"/>
      <c r="CN12" s="38"/>
      <c r="CO12" s="11"/>
      <c r="CP12" s="15"/>
      <c r="CQ12" s="11"/>
      <c r="CR12" s="11"/>
    </row>
    <row r="13" spans="1:97" ht="39.950000000000003" customHeight="1" thickBot="1" x14ac:dyDescent="0.3">
      <c r="A13" s="45" t="s">
        <v>34</v>
      </c>
      <c r="B13" s="46"/>
      <c r="C13" s="47"/>
      <c r="D13" s="48"/>
      <c r="E13" s="49">
        <f ca="1">RANDBETWEEN(1,9)</f>
        <v>2</v>
      </c>
      <c r="F13" s="50"/>
      <c r="G13" s="45" t="s">
        <v>35</v>
      </c>
      <c r="H13" s="46"/>
      <c r="I13" s="47"/>
      <c r="J13" s="48"/>
      <c r="K13" s="49">
        <f ca="1">RANDBETWEEN(1,9)</f>
        <v>4</v>
      </c>
      <c r="L13" s="50"/>
      <c r="M13" s="45" t="s">
        <v>36</v>
      </c>
      <c r="N13" s="46"/>
      <c r="O13" s="47"/>
      <c r="P13" s="48"/>
      <c r="Q13" s="49">
        <f ca="1">RANDBETWEEN(1,9)</f>
        <v>1</v>
      </c>
      <c r="R13" s="50"/>
      <c r="S13" s="45" t="s">
        <v>37</v>
      </c>
      <c r="T13" s="46"/>
      <c r="U13" s="47"/>
      <c r="V13" s="48"/>
      <c r="W13" s="49">
        <f ca="1">RANDBETWEEN(1,9)</f>
        <v>7</v>
      </c>
      <c r="X13" s="50"/>
      <c r="Y13" s="51"/>
      <c r="AA13" s="68" t="s">
        <v>38</v>
      </c>
      <c r="AB13" s="26">
        <f t="shared" ca="1" si="11"/>
        <v>63</v>
      </c>
      <c r="AC13" s="27" t="s">
        <v>39</v>
      </c>
      <c r="AD13" s="26">
        <f t="shared" ca="1" si="2"/>
        <v>7</v>
      </c>
      <c r="AE13" s="27" t="s">
        <v>40</v>
      </c>
      <c r="AF13" s="26">
        <f t="shared" ca="1" si="3"/>
        <v>9</v>
      </c>
      <c r="AG13" s="28" t="s">
        <v>41</v>
      </c>
      <c r="AH13" s="26">
        <f t="shared" ca="1" si="4"/>
        <v>0</v>
      </c>
      <c r="AK13" s="30">
        <f t="shared" ca="1" si="12"/>
        <v>0</v>
      </c>
      <c r="AL13" s="30">
        <f t="shared" ca="1" si="13"/>
        <v>6</v>
      </c>
      <c r="AM13" s="30">
        <f t="shared" ca="1" si="14"/>
        <v>3</v>
      </c>
      <c r="AO13" s="31">
        <f t="shared" ca="1" si="5"/>
        <v>0</v>
      </c>
      <c r="AP13" s="31">
        <f t="shared" ca="1" si="6"/>
        <v>0</v>
      </c>
      <c r="AQ13" s="31">
        <f t="shared" ca="1" si="7"/>
        <v>7</v>
      </c>
      <c r="AS13" s="32">
        <f t="shared" ca="1" si="8"/>
        <v>0</v>
      </c>
      <c r="AT13" s="32">
        <f t="shared" ca="1" si="21"/>
        <v>9</v>
      </c>
      <c r="AV13" s="33">
        <f t="shared" ca="1" si="9"/>
        <v>0</v>
      </c>
      <c r="AW13" s="33">
        <f t="shared" ca="1" si="10"/>
        <v>0</v>
      </c>
      <c r="AZ13" s="34">
        <v>12</v>
      </c>
      <c r="BA13" s="35">
        <f t="shared" ca="1" si="15"/>
        <v>63</v>
      </c>
      <c r="BB13" s="36">
        <f t="shared" ca="1" si="16"/>
        <v>63</v>
      </c>
      <c r="BC13" s="31">
        <f t="shared" ca="1" si="17"/>
        <v>7</v>
      </c>
      <c r="BD13" s="32">
        <f t="shared" ca="1" si="18"/>
        <v>9</v>
      </c>
      <c r="BE13" s="33">
        <f t="shared" ca="1" si="19"/>
        <v>0</v>
      </c>
      <c r="BG13" s="34">
        <f t="shared" ca="1" si="20"/>
        <v>0</v>
      </c>
      <c r="BW13" s="13">
        <f ca="1">RAND()</f>
        <v>0.65897976796220314</v>
      </c>
      <c r="BX13" s="14">
        <f t="shared" ca="1" si="1"/>
        <v>20</v>
      </c>
      <c r="BY13" s="11"/>
      <c r="BZ13" s="15">
        <v>13</v>
      </c>
      <c r="CA13" s="16">
        <v>4</v>
      </c>
      <c r="CB13" s="16">
        <v>4</v>
      </c>
      <c r="CC13" s="17"/>
      <c r="CD13" s="11"/>
      <c r="CE13" s="37"/>
      <c r="CF13" s="38"/>
      <c r="CG13" s="11"/>
      <c r="CH13" s="15"/>
      <c r="CI13" s="11"/>
      <c r="CJ13" s="11"/>
      <c r="CM13" s="37"/>
      <c r="CN13" s="38"/>
      <c r="CO13" s="11"/>
      <c r="CP13" s="15"/>
      <c r="CQ13" s="11"/>
      <c r="CR13" s="11"/>
    </row>
    <row r="14" spans="1:97" ht="42" customHeight="1" x14ac:dyDescent="0.25">
      <c r="A14" s="53"/>
      <c r="B14" s="54">
        <f ca="1">$AQ6</f>
        <v>3</v>
      </c>
      <c r="C14" s="55"/>
      <c r="D14" s="56">
        <f ca="1">$AL6</f>
        <v>1</v>
      </c>
      <c r="E14" s="56">
        <f ca="1">$AM6</f>
        <v>6</v>
      </c>
      <c r="F14" s="50"/>
      <c r="G14" s="53"/>
      <c r="H14" s="54">
        <f ca="1">$AQ7</f>
        <v>2</v>
      </c>
      <c r="I14" s="55"/>
      <c r="J14" s="56">
        <f ca="1">$AL7</f>
        <v>1</v>
      </c>
      <c r="K14" s="56">
        <f ca="1">$AM7</f>
        <v>0</v>
      </c>
      <c r="L14" s="50"/>
      <c r="M14" s="53"/>
      <c r="N14" s="54">
        <f ca="1">$AQ8</f>
        <v>6</v>
      </c>
      <c r="O14" s="55"/>
      <c r="P14" s="56">
        <f ca="1">$AL8</f>
        <v>5</v>
      </c>
      <c r="Q14" s="56">
        <f ca="1">$AM8</f>
        <v>1</v>
      </c>
      <c r="R14" s="50"/>
      <c r="S14" s="53"/>
      <c r="T14" s="54">
        <f ca="1">$AQ9</f>
        <v>9</v>
      </c>
      <c r="U14" s="55"/>
      <c r="V14" s="56">
        <f ca="1">$AL9</f>
        <v>7</v>
      </c>
      <c r="W14" s="56">
        <f ca="1">$AM9</f>
        <v>0</v>
      </c>
      <c r="X14" s="50"/>
      <c r="Y14" s="51"/>
      <c r="AA14" s="69" t="s">
        <v>42</v>
      </c>
      <c r="AB14" s="70"/>
      <c r="AC14" s="70"/>
      <c r="BW14" s="13">
        <f t="shared" ref="BW14:BW58" ca="1" si="22">RAND()</f>
        <v>0.70588941335445854</v>
      </c>
      <c r="BX14" s="14">
        <f t="shared" ca="1" si="1"/>
        <v>16</v>
      </c>
      <c r="BY14" s="11"/>
      <c r="BZ14" s="15">
        <v>14</v>
      </c>
      <c r="CA14" s="16">
        <v>4</v>
      </c>
      <c r="CB14" s="16">
        <v>5</v>
      </c>
      <c r="CC14" s="17"/>
      <c r="CD14" s="11"/>
      <c r="CE14" s="37"/>
      <c r="CF14" s="38"/>
      <c r="CG14" s="11"/>
      <c r="CH14" s="15"/>
      <c r="CI14" s="11"/>
      <c r="CJ14" s="11"/>
      <c r="CM14" s="37"/>
      <c r="CN14" s="38"/>
      <c r="CO14" s="11"/>
      <c r="CP14" s="15"/>
      <c r="CQ14" s="11"/>
      <c r="CR14" s="11"/>
    </row>
    <row r="15" spans="1:97" ht="39.950000000000003" customHeight="1" x14ac:dyDescent="0.25">
      <c r="A15" s="53"/>
      <c r="B15" s="54"/>
      <c r="C15" s="54"/>
      <c r="D15" s="54"/>
      <c r="E15" s="54"/>
      <c r="F15" s="50"/>
      <c r="G15" s="53"/>
      <c r="H15" s="54"/>
      <c r="I15" s="54"/>
      <c r="J15" s="54"/>
      <c r="K15" s="54"/>
      <c r="L15" s="50"/>
      <c r="M15" s="53"/>
      <c r="N15" s="54"/>
      <c r="O15" s="54"/>
      <c r="P15" s="54"/>
      <c r="Q15" s="54"/>
      <c r="R15" s="50"/>
      <c r="S15" s="53"/>
      <c r="T15" s="54"/>
      <c r="U15" s="54"/>
      <c r="V15" s="54"/>
      <c r="W15" s="54"/>
      <c r="X15" s="50"/>
      <c r="Y15" s="51"/>
      <c r="AA15" s="69" t="s">
        <v>43</v>
      </c>
      <c r="BE15" s="6" t="s">
        <v>44</v>
      </c>
      <c r="BW15" s="13">
        <f t="shared" ca="1" si="22"/>
        <v>0.56438224245198454</v>
      </c>
      <c r="BX15" s="14">
        <f t="shared" ca="1" si="1"/>
        <v>25</v>
      </c>
      <c r="BY15" s="11"/>
      <c r="BZ15" s="15">
        <v>15</v>
      </c>
      <c r="CA15" s="16">
        <v>4</v>
      </c>
      <c r="CB15" s="16">
        <v>6</v>
      </c>
      <c r="CC15" s="17"/>
      <c r="CD15" s="11"/>
      <c r="CE15" s="37"/>
      <c r="CF15" s="38"/>
      <c r="CG15" s="11"/>
      <c r="CH15" s="15"/>
      <c r="CI15" s="11"/>
      <c r="CJ15" s="11"/>
      <c r="CM15" s="37"/>
      <c r="CN15" s="38"/>
      <c r="CO15" s="11"/>
      <c r="CP15" s="15"/>
      <c r="CQ15" s="11"/>
      <c r="CR15" s="11"/>
    </row>
    <row r="16" spans="1:97" ht="39.950000000000003" customHeight="1" x14ac:dyDescent="0.25">
      <c r="A16" s="53"/>
      <c r="B16" s="54"/>
      <c r="C16" s="54"/>
      <c r="D16" s="54"/>
      <c r="E16" s="54"/>
      <c r="F16" s="50"/>
      <c r="G16" s="53"/>
      <c r="H16" s="54"/>
      <c r="I16" s="54"/>
      <c r="J16" s="54"/>
      <c r="K16" s="54"/>
      <c r="L16" s="50"/>
      <c r="M16" s="53"/>
      <c r="N16" s="54"/>
      <c r="O16" s="54"/>
      <c r="P16" s="54"/>
      <c r="Q16" s="54"/>
      <c r="R16" s="50"/>
      <c r="S16" s="53"/>
      <c r="T16" s="54"/>
      <c r="U16" s="54"/>
      <c r="V16" s="54"/>
      <c r="W16" s="54"/>
      <c r="X16" s="50"/>
      <c r="Y16" s="51"/>
      <c r="AA16" s="69" t="s">
        <v>45</v>
      </c>
      <c r="AB16" s="28"/>
      <c r="AC16" s="28"/>
      <c r="AD16" s="28"/>
      <c r="AE16" s="28"/>
      <c r="AF16" s="28"/>
      <c r="AG16" s="28"/>
      <c r="AH16" s="28"/>
      <c r="AI16" s="28"/>
      <c r="AJ16" s="28" t="s">
        <v>9</v>
      </c>
      <c r="AK16" s="28"/>
      <c r="AL16" s="28"/>
      <c r="AM16" s="28" t="s">
        <v>46</v>
      </c>
      <c r="AN16" s="28"/>
      <c r="AO16" s="28" t="s">
        <v>3</v>
      </c>
      <c r="AP16" s="28"/>
      <c r="AQ16" s="28"/>
      <c r="AR16" s="28" t="s">
        <v>47</v>
      </c>
      <c r="AS16" s="28"/>
      <c r="AT16" s="28"/>
      <c r="AU16" s="28" t="s">
        <v>3</v>
      </c>
      <c r="AV16" s="28" t="s">
        <v>48</v>
      </c>
      <c r="AW16" s="28"/>
      <c r="AX16" s="28"/>
      <c r="AY16" s="28"/>
      <c r="AZ16" s="28"/>
      <c r="BW16" s="13">
        <f t="shared" ca="1" si="22"/>
        <v>0.43118326055335543</v>
      </c>
      <c r="BX16" s="14">
        <f t="shared" ca="1" si="1"/>
        <v>30</v>
      </c>
      <c r="BY16" s="11"/>
      <c r="BZ16" s="15">
        <v>16</v>
      </c>
      <c r="CA16" s="16">
        <v>4</v>
      </c>
      <c r="CB16" s="16">
        <v>7</v>
      </c>
      <c r="CC16" s="17"/>
      <c r="CD16" s="11"/>
      <c r="CE16" s="37"/>
      <c r="CF16" s="38"/>
      <c r="CG16" s="11"/>
      <c r="CH16" s="15"/>
      <c r="CI16" s="11"/>
      <c r="CJ16" s="11"/>
      <c r="CM16" s="37"/>
      <c r="CN16" s="38"/>
      <c r="CO16" s="11"/>
      <c r="CP16" s="15"/>
      <c r="CQ16" s="11"/>
      <c r="CR16" s="11"/>
    </row>
    <row r="17" spans="1:96" ht="39.950000000000003" customHeight="1" thickBot="1" x14ac:dyDescent="0.3">
      <c r="A17" s="53"/>
      <c r="B17" s="54"/>
      <c r="C17" s="54"/>
      <c r="D17" s="54"/>
      <c r="E17" s="54"/>
      <c r="F17" s="60"/>
      <c r="G17" s="53"/>
      <c r="H17" s="54"/>
      <c r="I17" s="54"/>
      <c r="J17" s="54"/>
      <c r="K17" s="54"/>
      <c r="L17" s="60"/>
      <c r="M17" s="53"/>
      <c r="N17" s="54"/>
      <c r="O17" s="54"/>
      <c r="P17" s="54"/>
      <c r="Q17" s="54"/>
      <c r="R17" s="60"/>
      <c r="S17" s="53"/>
      <c r="T17" s="54"/>
      <c r="U17" s="54"/>
      <c r="V17" s="54"/>
      <c r="W17" s="54"/>
      <c r="X17" s="60"/>
      <c r="Y17" s="40"/>
      <c r="Z17" s="40"/>
      <c r="AA17" s="69" t="s">
        <v>49</v>
      </c>
      <c r="AB17" s="28" t="str">
        <f t="shared" ref="AB17:AB29" si="23">AB1</f>
        <v>被除数</v>
      </c>
      <c r="AC17" s="28"/>
      <c r="AD17" s="28" t="s">
        <v>10</v>
      </c>
      <c r="AE17" s="28"/>
      <c r="AF17" s="28" t="str">
        <f t="shared" ref="AF17:AF29" si="24">AF1</f>
        <v>商</v>
      </c>
      <c r="AG17" s="28"/>
      <c r="AH17" s="28" t="str">
        <f t="shared" ref="AH17:AH29" si="25">AH1</f>
        <v>あまり</v>
      </c>
      <c r="AI17" s="28"/>
      <c r="AJ17" s="28" t="s">
        <v>50</v>
      </c>
      <c r="AK17" s="28" t="s">
        <v>51</v>
      </c>
      <c r="AL17" s="28" t="s">
        <v>52</v>
      </c>
      <c r="AM17" s="28" t="s">
        <v>51</v>
      </c>
      <c r="AN17" s="28" t="s">
        <v>52</v>
      </c>
      <c r="AO17" s="28" t="s">
        <v>50</v>
      </c>
      <c r="AP17" s="28" t="s">
        <v>51</v>
      </c>
      <c r="AQ17" s="28" t="s">
        <v>52</v>
      </c>
      <c r="AR17" s="28"/>
      <c r="AS17" s="28"/>
      <c r="AT17" s="28"/>
      <c r="AU17" s="71" t="s">
        <v>53</v>
      </c>
      <c r="AV17" s="71" t="s">
        <v>54</v>
      </c>
      <c r="AW17" s="71" t="s">
        <v>55</v>
      </c>
      <c r="AX17" s="28"/>
      <c r="AY17" s="28"/>
      <c r="AZ17" s="28"/>
      <c r="BW17" s="13">
        <f t="shared" ca="1" si="22"/>
        <v>0.23547058238329333</v>
      </c>
      <c r="BX17" s="14">
        <f t="shared" ca="1" si="1"/>
        <v>45</v>
      </c>
      <c r="BY17" s="11"/>
      <c r="BZ17" s="15">
        <v>17</v>
      </c>
      <c r="CA17" s="16">
        <v>4</v>
      </c>
      <c r="CB17" s="16">
        <v>8</v>
      </c>
      <c r="CC17" s="17"/>
      <c r="CD17" s="11"/>
      <c r="CE17" s="37"/>
      <c r="CF17" s="38"/>
      <c r="CG17" s="11"/>
      <c r="CH17" s="15"/>
      <c r="CI17" s="11"/>
      <c r="CJ17" s="11"/>
      <c r="CM17" s="37"/>
      <c r="CN17" s="38"/>
      <c r="CO17" s="11"/>
      <c r="CP17" s="15"/>
      <c r="CQ17" s="11"/>
      <c r="CR17" s="11"/>
    </row>
    <row r="18" spans="1:96" ht="39.950000000000003" customHeight="1" x14ac:dyDescent="0.25">
      <c r="A18" s="53"/>
      <c r="B18" s="61"/>
      <c r="C18" s="62"/>
      <c r="D18" s="63"/>
      <c r="E18" s="63"/>
      <c r="F18" s="60"/>
      <c r="G18" s="53"/>
      <c r="H18" s="61"/>
      <c r="I18" s="62"/>
      <c r="J18" s="63"/>
      <c r="K18" s="63"/>
      <c r="L18" s="60"/>
      <c r="M18" s="53"/>
      <c r="N18" s="61"/>
      <c r="O18" s="62"/>
      <c r="P18" s="63"/>
      <c r="Q18" s="63"/>
      <c r="R18" s="60"/>
      <c r="S18" s="53"/>
      <c r="T18" s="61"/>
      <c r="U18" s="62"/>
      <c r="V18" s="63"/>
      <c r="W18" s="63"/>
      <c r="X18" s="60"/>
      <c r="Y18" s="40"/>
      <c r="AB18" s="72">
        <f t="shared" ca="1" si="23"/>
        <v>29</v>
      </c>
      <c r="AC18" s="27" t="s">
        <v>56</v>
      </c>
      <c r="AD18" s="73">
        <f t="shared" ref="AD18:AD29" ca="1" si="26">AD2</f>
        <v>6</v>
      </c>
      <c r="AE18" s="27" t="s">
        <v>33</v>
      </c>
      <c r="AF18" s="74">
        <f t="shared" ca="1" si="24"/>
        <v>4</v>
      </c>
      <c r="AG18" s="28" t="s">
        <v>17</v>
      </c>
      <c r="AH18" s="75">
        <f t="shared" ca="1" si="25"/>
        <v>5</v>
      </c>
      <c r="AJ18" s="76">
        <f ca="1">MOD(ROUNDDOWN(AB18/100,0),10)</f>
        <v>0</v>
      </c>
      <c r="AK18" s="77">
        <f ca="1">MOD(ROUNDDOWN(AB18/10,0),10)</f>
        <v>2</v>
      </c>
      <c r="AL18" s="78">
        <f ca="1">MOD(ROUNDDOWN(AB18/1,0),10)</f>
        <v>9</v>
      </c>
      <c r="AM18" s="79">
        <f ca="1">MOD(ROUNDDOWN(AD18/10,0),10)</f>
        <v>0</v>
      </c>
      <c r="AN18" s="80">
        <f ca="1">MOD(ROUNDDOWN(AD18/1,0),10)</f>
        <v>6</v>
      </c>
      <c r="AO18" s="81">
        <f ca="1">MOD(ROUNDDOWN(AF18/100,0),10)</f>
        <v>0</v>
      </c>
      <c r="AP18" s="82">
        <f ca="1">MOD(ROUNDDOWN(AF18/10,0),10)</f>
        <v>0</v>
      </c>
      <c r="AQ18" s="83">
        <f ca="1">MOD(ROUNDDOWN(AF18/1,0),10)</f>
        <v>4</v>
      </c>
      <c r="AR18" s="84">
        <f ca="1">MOD(ROUNDDOWN(AH18/10,0),10)</f>
        <v>0</v>
      </c>
      <c r="AS18" s="85">
        <f ca="1">MOD(ROUNDDOWN(AH18/1,0),10)</f>
        <v>5</v>
      </c>
      <c r="AU18" s="86">
        <f ca="1">LEN(AF18)</f>
        <v>1</v>
      </c>
      <c r="AV18" s="72">
        <f ca="1">IF(AP18=0,0,1)</f>
        <v>0</v>
      </c>
      <c r="AW18" s="72">
        <f ca="1">IF(AQ18=0,0,1)</f>
        <v>1</v>
      </c>
      <c r="AX18" s="87" t="str">
        <f ca="1">AU18&amp;AV18&amp;AW18</f>
        <v>101</v>
      </c>
      <c r="AY18" s="88" t="str">
        <f t="shared" ref="AY18:AY29" ca="1" si="27">IF(AX18="211","A",IF(AX18="210","B",IF(AX18="101","C")))</f>
        <v>C</v>
      </c>
      <c r="BA18" s="11"/>
      <c r="BB18" s="11"/>
      <c r="BW18" s="13">
        <f t="shared" ca="1" si="22"/>
        <v>0.362191647795022</v>
      </c>
      <c r="BX18" s="14">
        <f t="shared" ca="1" si="1"/>
        <v>34</v>
      </c>
      <c r="BY18" s="11"/>
      <c r="BZ18" s="15">
        <v>18</v>
      </c>
      <c r="CA18" s="16">
        <v>4</v>
      </c>
      <c r="CB18" s="16">
        <v>9</v>
      </c>
      <c r="CC18" s="17"/>
      <c r="CD18" s="11"/>
      <c r="CE18" s="37"/>
      <c r="CF18" s="38"/>
      <c r="CG18" s="11"/>
      <c r="CH18" s="15"/>
      <c r="CI18" s="11"/>
      <c r="CJ18" s="11"/>
      <c r="CM18" s="37"/>
      <c r="CN18" s="38"/>
      <c r="CO18" s="11"/>
      <c r="CP18" s="15"/>
      <c r="CQ18" s="11"/>
      <c r="CR18" s="11"/>
    </row>
    <row r="19" spans="1:96" ht="15" customHeight="1" x14ac:dyDescent="0.25">
      <c r="A19" s="64"/>
      <c r="B19" s="65"/>
      <c r="C19" s="65"/>
      <c r="D19" s="65"/>
      <c r="E19" s="65"/>
      <c r="F19" s="66"/>
      <c r="G19" s="64"/>
      <c r="H19" s="65"/>
      <c r="I19" s="65"/>
      <c r="J19" s="65"/>
      <c r="K19" s="65"/>
      <c r="L19" s="66"/>
      <c r="M19" s="64"/>
      <c r="N19" s="65"/>
      <c r="O19" s="65"/>
      <c r="P19" s="65"/>
      <c r="Q19" s="65"/>
      <c r="R19" s="66"/>
      <c r="S19" s="64"/>
      <c r="T19" s="65"/>
      <c r="U19" s="65"/>
      <c r="V19" s="65"/>
      <c r="W19" s="65"/>
      <c r="X19" s="66"/>
      <c r="Y19" s="40"/>
      <c r="AB19" s="72">
        <f t="shared" ca="1" si="23"/>
        <v>15</v>
      </c>
      <c r="AC19" s="27" t="s">
        <v>20</v>
      </c>
      <c r="AD19" s="73">
        <f t="shared" ca="1" si="26"/>
        <v>7</v>
      </c>
      <c r="AE19" s="27" t="s">
        <v>57</v>
      </c>
      <c r="AF19" s="74">
        <f t="shared" ca="1" si="24"/>
        <v>2</v>
      </c>
      <c r="AG19" s="28" t="s">
        <v>17</v>
      </c>
      <c r="AH19" s="75">
        <f t="shared" ca="1" si="25"/>
        <v>1</v>
      </c>
      <c r="AJ19" s="89">
        <f t="shared" ref="AJ19:AJ29" ca="1" si="28">MOD(ROUNDDOWN(AB19/100,0),10)</f>
        <v>0</v>
      </c>
      <c r="AK19" s="90">
        <f t="shared" ref="AK19:AK29" ca="1" si="29">MOD(ROUNDDOWN(AB19/10,0),10)</f>
        <v>1</v>
      </c>
      <c r="AL19" s="91">
        <f t="shared" ref="AL19:AL29" ca="1" si="30">MOD(ROUNDDOWN(AB19/1,0),10)</f>
        <v>5</v>
      </c>
      <c r="AM19" s="92">
        <f t="shared" ref="AM19:AM29" ca="1" si="31">MOD(ROUNDDOWN(AD19/10,0),10)</f>
        <v>0</v>
      </c>
      <c r="AN19" s="93">
        <f t="shared" ref="AN19:AN29" ca="1" si="32">MOD(ROUNDDOWN(AD19/1,0),10)</f>
        <v>7</v>
      </c>
      <c r="AO19" s="94">
        <f t="shared" ref="AO19:AO29" ca="1" si="33">MOD(ROUNDDOWN(AF19/100,0),10)</f>
        <v>0</v>
      </c>
      <c r="AP19" s="95">
        <f t="shared" ref="AP19:AP29" ca="1" si="34">MOD(ROUNDDOWN(AF19/10,0),10)</f>
        <v>0</v>
      </c>
      <c r="AQ19" s="96">
        <f t="shared" ref="AQ19:AQ29" ca="1" si="35">MOD(ROUNDDOWN(AF19/1,0),10)</f>
        <v>2</v>
      </c>
      <c r="AR19" s="97">
        <f t="shared" ref="AR19:AR29" ca="1" si="36">MOD(ROUNDDOWN(AH19/10,0),10)</f>
        <v>0</v>
      </c>
      <c r="AS19" s="98">
        <f t="shared" ref="AS19:AS29" ca="1" si="37">MOD(ROUNDDOWN(AH19/1,0),10)</f>
        <v>1</v>
      </c>
      <c r="AU19" s="86">
        <f t="shared" ref="AU19:AU29" ca="1" si="38">LEN(AF19)</f>
        <v>1</v>
      </c>
      <c r="AV19" s="72">
        <f t="shared" ref="AV19:AW29" ca="1" si="39">IF(AP19=0,0,1)</f>
        <v>0</v>
      </c>
      <c r="AW19" s="72">
        <f t="shared" ca="1" si="39"/>
        <v>1</v>
      </c>
      <c r="AX19" s="87" t="str">
        <f t="shared" ref="AX19:AX29" ca="1" si="40">AU19&amp;AV19&amp;AW19</f>
        <v>101</v>
      </c>
      <c r="AY19" s="88" t="str">
        <f t="shared" ca="1" si="27"/>
        <v>C</v>
      </c>
      <c r="BA19" s="11"/>
      <c r="BW19" s="13">
        <f t="shared" ca="1" si="22"/>
        <v>0.31624182261207157</v>
      </c>
      <c r="BX19" s="14">
        <f t="shared" ca="1" si="1"/>
        <v>37</v>
      </c>
      <c r="BY19" s="11"/>
      <c r="BZ19" s="15">
        <v>19</v>
      </c>
      <c r="CA19" s="16">
        <v>5</v>
      </c>
      <c r="CB19" s="16">
        <v>2</v>
      </c>
      <c r="CC19" s="17"/>
      <c r="CD19" s="11"/>
      <c r="CE19" s="37"/>
      <c r="CF19" s="38"/>
      <c r="CG19" s="11"/>
      <c r="CH19" s="15"/>
      <c r="CI19" s="11"/>
      <c r="CJ19" s="11"/>
      <c r="CM19" s="37"/>
      <c r="CN19" s="38"/>
      <c r="CO19" s="11"/>
      <c r="CP19" s="15"/>
      <c r="CQ19" s="11"/>
      <c r="CR19" s="11"/>
    </row>
    <row r="20" spans="1:96" ht="15" customHeight="1" x14ac:dyDescent="0.25">
      <c r="A20" s="41" t="str">
        <f ca="1">$AY26</f>
        <v>C</v>
      </c>
      <c r="B20" s="42"/>
      <c r="C20" s="42"/>
      <c r="D20" s="43"/>
      <c r="E20" s="43"/>
      <c r="F20" s="44"/>
      <c r="G20" s="41" t="str">
        <f ca="1">$AY27</f>
        <v>C</v>
      </c>
      <c r="H20" s="42"/>
      <c r="I20" s="42"/>
      <c r="J20" s="43"/>
      <c r="K20" s="43"/>
      <c r="L20" s="44"/>
      <c r="M20" s="41" t="str">
        <f ca="1">$AY28</f>
        <v>C</v>
      </c>
      <c r="N20" s="42"/>
      <c r="O20" s="42"/>
      <c r="P20" s="43"/>
      <c r="Q20" s="43"/>
      <c r="R20" s="44"/>
      <c r="S20" s="41" t="str">
        <f ca="1">$AY29</f>
        <v>C</v>
      </c>
      <c r="T20" s="42"/>
      <c r="U20" s="42"/>
      <c r="V20" s="43"/>
      <c r="W20" s="43"/>
      <c r="X20" s="44"/>
      <c r="Y20" s="40"/>
      <c r="AB20" s="72">
        <f t="shared" ca="1" si="23"/>
        <v>19</v>
      </c>
      <c r="AC20" s="27" t="s">
        <v>20</v>
      </c>
      <c r="AD20" s="73">
        <f t="shared" ca="1" si="26"/>
        <v>6</v>
      </c>
      <c r="AE20" s="27" t="s">
        <v>16</v>
      </c>
      <c r="AF20" s="74">
        <f t="shared" ca="1" si="24"/>
        <v>3</v>
      </c>
      <c r="AG20" s="28" t="s">
        <v>17</v>
      </c>
      <c r="AH20" s="75">
        <f t="shared" ca="1" si="25"/>
        <v>1</v>
      </c>
      <c r="AJ20" s="89">
        <f t="shared" ca="1" si="28"/>
        <v>0</v>
      </c>
      <c r="AK20" s="90">
        <f t="shared" ca="1" si="29"/>
        <v>1</v>
      </c>
      <c r="AL20" s="91">
        <f t="shared" ca="1" si="30"/>
        <v>9</v>
      </c>
      <c r="AM20" s="92">
        <f t="shared" ca="1" si="31"/>
        <v>0</v>
      </c>
      <c r="AN20" s="93">
        <f t="shared" ca="1" si="32"/>
        <v>6</v>
      </c>
      <c r="AO20" s="94">
        <f t="shared" ca="1" si="33"/>
        <v>0</v>
      </c>
      <c r="AP20" s="95">
        <f t="shared" ca="1" si="34"/>
        <v>0</v>
      </c>
      <c r="AQ20" s="96">
        <f t="shared" ca="1" si="35"/>
        <v>3</v>
      </c>
      <c r="AR20" s="97">
        <f t="shared" ca="1" si="36"/>
        <v>0</v>
      </c>
      <c r="AS20" s="98">
        <f t="shared" ca="1" si="37"/>
        <v>1</v>
      </c>
      <c r="AU20" s="86">
        <f t="shared" ca="1" si="38"/>
        <v>1</v>
      </c>
      <c r="AV20" s="72">
        <f t="shared" ca="1" si="39"/>
        <v>0</v>
      </c>
      <c r="AW20" s="72">
        <f t="shared" ca="1" si="39"/>
        <v>1</v>
      </c>
      <c r="AX20" s="87" t="str">
        <f t="shared" ca="1" si="40"/>
        <v>101</v>
      </c>
      <c r="AY20" s="88" t="str">
        <f t="shared" ca="1" si="27"/>
        <v>C</v>
      </c>
      <c r="BA20" s="11"/>
      <c r="BW20" s="13">
        <f t="shared" ca="1" si="22"/>
        <v>0.83890472627708446</v>
      </c>
      <c r="BX20" s="14">
        <f t="shared" ca="1" si="1"/>
        <v>4</v>
      </c>
      <c r="BY20" s="11"/>
      <c r="BZ20" s="15">
        <v>20</v>
      </c>
      <c r="CA20" s="16">
        <v>5</v>
      </c>
      <c r="CB20" s="16">
        <v>3</v>
      </c>
      <c r="CC20" s="17"/>
      <c r="CD20" s="11"/>
      <c r="CE20" s="37"/>
      <c r="CF20" s="38"/>
      <c r="CG20" s="11"/>
      <c r="CH20" s="15"/>
      <c r="CI20" s="11"/>
      <c r="CJ20" s="11"/>
      <c r="CM20" s="37"/>
      <c r="CN20" s="38"/>
      <c r="CO20" s="11"/>
      <c r="CP20" s="15"/>
      <c r="CQ20" s="11"/>
      <c r="CR20" s="11"/>
    </row>
    <row r="21" spans="1:96" ht="39.950000000000003" customHeight="1" thickBot="1" x14ac:dyDescent="0.3">
      <c r="A21" s="45" t="s">
        <v>58</v>
      </c>
      <c r="B21" s="46"/>
      <c r="C21" s="47"/>
      <c r="D21" s="48"/>
      <c r="E21" s="49">
        <f ca="1">RANDBETWEEN(1,9)</f>
        <v>6</v>
      </c>
      <c r="F21" s="50"/>
      <c r="G21" s="45" t="s">
        <v>59</v>
      </c>
      <c r="H21" s="46"/>
      <c r="I21" s="47"/>
      <c r="J21" s="48"/>
      <c r="K21" s="49">
        <f ca="1">RANDBETWEEN(1,9)</f>
        <v>2</v>
      </c>
      <c r="L21" s="50"/>
      <c r="M21" s="45" t="s">
        <v>60</v>
      </c>
      <c r="N21" s="46"/>
      <c r="O21" s="47"/>
      <c r="P21" s="48"/>
      <c r="Q21" s="49">
        <f ca="1">RANDBETWEEN(1,9)</f>
        <v>6</v>
      </c>
      <c r="R21" s="50"/>
      <c r="S21" s="45" t="s">
        <v>61</v>
      </c>
      <c r="T21" s="46"/>
      <c r="U21" s="47"/>
      <c r="V21" s="48"/>
      <c r="W21" s="49">
        <f ca="1">RANDBETWEEN(1,9)</f>
        <v>7</v>
      </c>
      <c r="X21" s="50"/>
      <c r="Y21" s="51"/>
      <c r="AB21" s="72">
        <f t="shared" ca="1" si="23"/>
        <v>19</v>
      </c>
      <c r="AC21" s="27" t="s">
        <v>32</v>
      </c>
      <c r="AD21" s="73">
        <f t="shared" ca="1" si="26"/>
        <v>3</v>
      </c>
      <c r="AE21" s="27" t="s">
        <v>33</v>
      </c>
      <c r="AF21" s="74">
        <f t="shared" ca="1" si="24"/>
        <v>6</v>
      </c>
      <c r="AG21" s="28" t="s">
        <v>62</v>
      </c>
      <c r="AH21" s="75">
        <f t="shared" ca="1" si="25"/>
        <v>1</v>
      </c>
      <c r="AJ21" s="89">
        <f t="shared" ca="1" si="28"/>
        <v>0</v>
      </c>
      <c r="AK21" s="90">
        <f t="shared" ca="1" si="29"/>
        <v>1</v>
      </c>
      <c r="AL21" s="91">
        <f t="shared" ca="1" si="30"/>
        <v>9</v>
      </c>
      <c r="AM21" s="92">
        <f t="shared" ca="1" si="31"/>
        <v>0</v>
      </c>
      <c r="AN21" s="93">
        <f t="shared" ca="1" si="32"/>
        <v>3</v>
      </c>
      <c r="AO21" s="94">
        <f t="shared" ca="1" si="33"/>
        <v>0</v>
      </c>
      <c r="AP21" s="95">
        <f t="shared" ca="1" si="34"/>
        <v>0</v>
      </c>
      <c r="AQ21" s="96">
        <f t="shared" ca="1" si="35"/>
        <v>6</v>
      </c>
      <c r="AR21" s="97">
        <f t="shared" ca="1" si="36"/>
        <v>0</v>
      </c>
      <c r="AS21" s="98">
        <f t="shared" ca="1" si="37"/>
        <v>1</v>
      </c>
      <c r="AU21" s="86">
        <f t="shared" ca="1" si="38"/>
        <v>1</v>
      </c>
      <c r="AV21" s="72">
        <f t="shared" ca="1" si="39"/>
        <v>0</v>
      </c>
      <c r="AW21" s="72">
        <f t="shared" ca="1" si="39"/>
        <v>1</v>
      </c>
      <c r="AX21" s="87" t="str">
        <f t="shared" ca="1" si="40"/>
        <v>101</v>
      </c>
      <c r="AY21" s="88" t="str">
        <f t="shared" ca="1" si="27"/>
        <v>C</v>
      </c>
      <c r="BA21" s="11"/>
      <c r="BW21" s="13">
        <f t="shared" ca="1" si="22"/>
        <v>0.70189262439544986</v>
      </c>
      <c r="BX21" s="14">
        <f t="shared" ca="1" si="1"/>
        <v>17</v>
      </c>
      <c r="BY21" s="11"/>
      <c r="BZ21" s="15">
        <v>21</v>
      </c>
      <c r="CA21" s="16">
        <v>5</v>
      </c>
      <c r="CB21" s="16">
        <v>4</v>
      </c>
      <c r="CC21" s="17"/>
      <c r="CD21" s="11"/>
      <c r="CE21" s="37"/>
      <c r="CF21" s="38"/>
      <c r="CG21" s="11"/>
      <c r="CH21" s="15"/>
      <c r="CI21" s="11"/>
      <c r="CJ21" s="11"/>
      <c r="CM21" s="37"/>
      <c r="CN21" s="38"/>
      <c r="CO21" s="11"/>
      <c r="CP21" s="15"/>
      <c r="CQ21" s="11"/>
      <c r="CR21" s="11"/>
    </row>
    <row r="22" spans="1:96" ht="42" customHeight="1" x14ac:dyDescent="0.25">
      <c r="A22" s="53"/>
      <c r="B22" s="54">
        <f ca="1">$AQ10</f>
        <v>6</v>
      </c>
      <c r="C22" s="55"/>
      <c r="D22" s="56">
        <f ca="1">$AL10</f>
        <v>1</v>
      </c>
      <c r="E22" s="56">
        <f ca="1">$AM10</f>
        <v>7</v>
      </c>
      <c r="F22" s="50"/>
      <c r="G22" s="53"/>
      <c r="H22" s="54">
        <f ca="1">$AQ11</f>
        <v>6</v>
      </c>
      <c r="I22" s="55"/>
      <c r="J22" s="56">
        <f ca="1">$AL11</f>
        <v>3</v>
      </c>
      <c r="K22" s="56">
        <f ca="1">$AM11</f>
        <v>6</v>
      </c>
      <c r="L22" s="50"/>
      <c r="M22" s="53"/>
      <c r="N22" s="54">
        <f ca="1">$AQ12</f>
        <v>2</v>
      </c>
      <c r="O22" s="55"/>
      <c r="P22" s="56">
        <f ca="1">$AL12</f>
        <v>1</v>
      </c>
      <c r="Q22" s="56">
        <f ca="1">$AM12</f>
        <v>9</v>
      </c>
      <c r="R22" s="50"/>
      <c r="S22" s="53"/>
      <c r="T22" s="54">
        <f ca="1">$AQ13</f>
        <v>7</v>
      </c>
      <c r="U22" s="55"/>
      <c r="V22" s="56">
        <f ca="1">$AL13</f>
        <v>6</v>
      </c>
      <c r="W22" s="56">
        <f ca="1">$AM13</f>
        <v>3</v>
      </c>
      <c r="X22" s="50"/>
      <c r="Y22" s="51"/>
      <c r="AB22" s="72">
        <f t="shared" ca="1" si="23"/>
        <v>16</v>
      </c>
      <c r="AC22" s="27" t="s">
        <v>63</v>
      </c>
      <c r="AD22" s="73">
        <f t="shared" ca="1" si="26"/>
        <v>3</v>
      </c>
      <c r="AE22" s="27" t="s">
        <v>64</v>
      </c>
      <c r="AF22" s="74">
        <f t="shared" ca="1" si="24"/>
        <v>5</v>
      </c>
      <c r="AG22" s="28" t="s">
        <v>65</v>
      </c>
      <c r="AH22" s="75">
        <f t="shared" ca="1" si="25"/>
        <v>1</v>
      </c>
      <c r="AJ22" s="89">
        <f t="shared" ca="1" si="28"/>
        <v>0</v>
      </c>
      <c r="AK22" s="90">
        <f t="shared" ca="1" si="29"/>
        <v>1</v>
      </c>
      <c r="AL22" s="91">
        <f t="shared" ca="1" si="30"/>
        <v>6</v>
      </c>
      <c r="AM22" s="92">
        <f t="shared" ca="1" si="31"/>
        <v>0</v>
      </c>
      <c r="AN22" s="93">
        <f t="shared" ca="1" si="32"/>
        <v>3</v>
      </c>
      <c r="AO22" s="94">
        <f t="shared" ca="1" si="33"/>
        <v>0</v>
      </c>
      <c r="AP22" s="95">
        <f t="shared" ca="1" si="34"/>
        <v>0</v>
      </c>
      <c r="AQ22" s="96">
        <f t="shared" ca="1" si="35"/>
        <v>5</v>
      </c>
      <c r="AR22" s="97">
        <f t="shared" ca="1" si="36"/>
        <v>0</v>
      </c>
      <c r="AS22" s="98">
        <f t="shared" ca="1" si="37"/>
        <v>1</v>
      </c>
      <c r="AU22" s="86">
        <f t="shared" ca="1" si="38"/>
        <v>1</v>
      </c>
      <c r="AV22" s="72">
        <f t="shared" ca="1" si="39"/>
        <v>0</v>
      </c>
      <c r="AW22" s="72">
        <f t="shared" ca="1" si="39"/>
        <v>1</v>
      </c>
      <c r="AX22" s="87" t="str">
        <f t="shared" ca="1" si="40"/>
        <v>101</v>
      </c>
      <c r="AY22" s="88" t="str">
        <f t="shared" ca="1" si="27"/>
        <v>C</v>
      </c>
      <c r="BA22" s="11"/>
      <c r="BW22" s="13">
        <f t="shared" ca="1" si="22"/>
        <v>6.4668294232720691E-2</v>
      </c>
      <c r="BX22" s="14">
        <f t="shared" ca="1" si="1"/>
        <v>55</v>
      </c>
      <c r="BY22" s="11"/>
      <c r="BZ22" s="15">
        <v>22</v>
      </c>
      <c r="CA22" s="16">
        <v>5</v>
      </c>
      <c r="CB22" s="16">
        <v>5</v>
      </c>
      <c r="CC22" s="17"/>
      <c r="CD22" s="11"/>
      <c r="CE22" s="37"/>
      <c r="CF22" s="38"/>
      <c r="CG22" s="11"/>
      <c r="CH22" s="15"/>
      <c r="CI22" s="11"/>
      <c r="CJ22" s="11"/>
      <c r="CM22" s="37"/>
      <c r="CN22" s="38"/>
      <c r="CO22" s="11"/>
      <c r="CP22" s="15"/>
      <c r="CQ22" s="11"/>
      <c r="CR22" s="11"/>
    </row>
    <row r="23" spans="1:96" ht="39.950000000000003" customHeight="1" x14ac:dyDescent="0.25">
      <c r="A23" s="53"/>
      <c r="B23" s="54"/>
      <c r="C23" s="54"/>
      <c r="D23" s="54"/>
      <c r="E23" s="54"/>
      <c r="F23" s="50"/>
      <c r="G23" s="53"/>
      <c r="H23" s="54"/>
      <c r="I23" s="54"/>
      <c r="J23" s="54"/>
      <c r="K23" s="54"/>
      <c r="L23" s="50"/>
      <c r="M23" s="53"/>
      <c r="N23" s="54"/>
      <c r="O23" s="54"/>
      <c r="P23" s="54"/>
      <c r="Q23" s="54"/>
      <c r="R23" s="50"/>
      <c r="S23" s="53"/>
      <c r="T23" s="54"/>
      <c r="U23" s="54"/>
      <c r="V23" s="54"/>
      <c r="W23" s="54"/>
      <c r="X23" s="50"/>
      <c r="Y23" s="51"/>
      <c r="AB23" s="72">
        <f t="shared" ca="1" si="23"/>
        <v>10</v>
      </c>
      <c r="AC23" s="27" t="s">
        <v>20</v>
      </c>
      <c r="AD23" s="73">
        <f t="shared" ca="1" si="26"/>
        <v>2</v>
      </c>
      <c r="AE23" s="27" t="s">
        <v>66</v>
      </c>
      <c r="AF23" s="74">
        <f t="shared" ca="1" si="24"/>
        <v>5</v>
      </c>
      <c r="AG23" s="28" t="s">
        <v>67</v>
      </c>
      <c r="AH23" s="75">
        <f t="shared" ca="1" si="25"/>
        <v>0</v>
      </c>
      <c r="AJ23" s="89">
        <f t="shared" ca="1" si="28"/>
        <v>0</v>
      </c>
      <c r="AK23" s="90">
        <f t="shared" ca="1" si="29"/>
        <v>1</v>
      </c>
      <c r="AL23" s="91">
        <f t="shared" ca="1" si="30"/>
        <v>0</v>
      </c>
      <c r="AM23" s="92">
        <f t="shared" ca="1" si="31"/>
        <v>0</v>
      </c>
      <c r="AN23" s="93">
        <f t="shared" ca="1" si="32"/>
        <v>2</v>
      </c>
      <c r="AO23" s="94">
        <f t="shared" ca="1" si="33"/>
        <v>0</v>
      </c>
      <c r="AP23" s="95">
        <f t="shared" ca="1" si="34"/>
        <v>0</v>
      </c>
      <c r="AQ23" s="96">
        <f t="shared" ca="1" si="35"/>
        <v>5</v>
      </c>
      <c r="AR23" s="97">
        <f t="shared" ca="1" si="36"/>
        <v>0</v>
      </c>
      <c r="AS23" s="98">
        <f t="shared" ca="1" si="37"/>
        <v>0</v>
      </c>
      <c r="AU23" s="86">
        <f t="shared" ca="1" si="38"/>
        <v>1</v>
      </c>
      <c r="AV23" s="72">
        <f t="shared" ca="1" si="39"/>
        <v>0</v>
      </c>
      <c r="AW23" s="72">
        <f t="shared" ca="1" si="39"/>
        <v>1</v>
      </c>
      <c r="AX23" s="87" t="str">
        <f t="shared" ca="1" si="40"/>
        <v>101</v>
      </c>
      <c r="AY23" s="88" t="str">
        <f t="shared" ca="1" si="27"/>
        <v>C</v>
      </c>
      <c r="BA23" s="11"/>
      <c r="BW23" s="13">
        <f t="shared" ca="1" si="22"/>
        <v>0.76490237339334888</v>
      </c>
      <c r="BX23" s="14">
        <f t="shared" ca="1" si="1"/>
        <v>14</v>
      </c>
      <c r="BY23" s="11"/>
      <c r="BZ23" s="15">
        <v>23</v>
      </c>
      <c r="CA23" s="16">
        <v>5</v>
      </c>
      <c r="CB23" s="16">
        <v>6</v>
      </c>
      <c r="CC23" s="17"/>
      <c r="CD23" s="11"/>
      <c r="CE23" s="37"/>
      <c r="CF23" s="38"/>
      <c r="CG23" s="11"/>
      <c r="CH23" s="15"/>
      <c r="CI23" s="11"/>
      <c r="CJ23" s="11"/>
      <c r="CM23" s="37"/>
      <c r="CN23" s="38"/>
      <c r="CO23" s="11"/>
      <c r="CP23" s="15"/>
      <c r="CQ23" s="11"/>
      <c r="CR23" s="11"/>
    </row>
    <row r="24" spans="1:96" ht="39.950000000000003" customHeight="1" x14ac:dyDescent="0.25">
      <c r="A24" s="53"/>
      <c r="B24" s="54"/>
      <c r="C24" s="54"/>
      <c r="D24" s="54"/>
      <c r="E24" s="54"/>
      <c r="F24" s="50"/>
      <c r="G24" s="53"/>
      <c r="H24" s="54"/>
      <c r="I24" s="54"/>
      <c r="J24" s="54"/>
      <c r="K24" s="54"/>
      <c r="L24" s="50"/>
      <c r="M24" s="53"/>
      <c r="N24" s="54"/>
      <c r="O24" s="54"/>
      <c r="P24" s="54"/>
      <c r="Q24" s="54"/>
      <c r="R24" s="50"/>
      <c r="S24" s="53"/>
      <c r="T24" s="54"/>
      <c r="U24" s="54"/>
      <c r="V24" s="54"/>
      <c r="W24" s="54"/>
      <c r="X24" s="50"/>
      <c r="Y24" s="51"/>
      <c r="AB24" s="72">
        <f t="shared" ca="1" si="23"/>
        <v>51</v>
      </c>
      <c r="AC24" s="27" t="s">
        <v>20</v>
      </c>
      <c r="AD24" s="73">
        <f t="shared" ca="1" si="26"/>
        <v>6</v>
      </c>
      <c r="AE24" s="27" t="s">
        <v>16</v>
      </c>
      <c r="AF24" s="74">
        <f t="shared" ca="1" si="24"/>
        <v>8</v>
      </c>
      <c r="AG24" s="28" t="s">
        <v>17</v>
      </c>
      <c r="AH24" s="75">
        <f t="shared" ca="1" si="25"/>
        <v>3</v>
      </c>
      <c r="AJ24" s="89">
        <f t="shared" ca="1" si="28"/>
        <v>0</v>
      </c>
      <c r="AK24" s="90">
        <f t="shared" ca="1" si="29"/>
        <v>5</v>
      </c>
      <c r="AL24" s="91">
        <f t="shared" ca="1" si="30"/>
        <v>1</v>
      </c>
      <c r="AM24" s="92">
        <f t="shared" ca="1" si="31"/>
        <v>0</v>
      </c>
      <c r="AN24" s="93">
        <f t="shared" ca="1" si="32"/>
        <v>6</v>
      </c>
      <c r="AO24" s="94">
        <f t="shared" ca="1" si="33"/>
        <v>0</v>
      </c>
      <c r="AP24" s="95">
        <f t="shared" ca="1" si="34"/>
        <v>0</v>
      </c>
      <c r="AQ24" s="96">
        <f t="shared" ca="1" si="35"/>
        <v>8</v>
      </c>
      <c r="AR24" s="97">
        <f t="shared" ca="1" si="36"/>
        <v>0</v>
      </c>
      <c r="AS24" s="98">
        <f t="shared" ca="1" si="37"/>
        <v>3</v>
      </c>
      <c r="AU24" s="86">
        <f t="shared" ca="1" si="38"/>
        <v>1</v>
      </c>
      <c r="AV24" s="72">
        <f t="shared" ca="1" si="39"/>
        <v>0</v>
      </c>
      <c r="AW24" s="72">
        <f t="shared" ca="1" si="39"/>
        <v>1</v>
      </c>
      <c r="AX24" s="87" t="str">
        <f t="shared" ca="1" si="40"/>
        <v>101</v>
      </c>
      <c r="AY24" s="88" t="str">
        <f t="shared" ca="1" si="27"/>
        <v>C</v>
      </c>
      <c r="BA24" s="11"/>
      <c r="BW24" s="13">
        <f t="shared" ca="1" si="22"/>
        <v>8.6429910827597989E-2</v>
      </c>
      <c r="BX24" s="14">
        <f t="shared" ca="1" si="1"/>
        <v>54</v>
      </c>
      <c r="BY24" s="11"/>
      <c r="BZ24" s="15">
        <v>24</v>
      </c>
      <c r="CA24" s="16">
        <v>5</v>
      </c>
      <c r="CB24" s="16">
        <v>7</v>
      </c>
      <c r="CC24" s="17"/>
      <c r="CD24" s="11"/>
      <c r="CE24" s="37"/>
      <c r="CF24" s="38"/>
      <c r="CG24" s="11"/>
      <c r="CH24" s="15"/>
      <c r="CI24" s="11"/>
      <c r="CJ24" s="11"/>
      <c r="CM24" s="37"/>
      <c r="CN24" s="38"/>
      <c r="CO24" s="11"/>
      <c r="CP24" s="15"/>
      <c r="CQ24" s="11"/>
      <c r="CR24" s="11"/>
    </row>
    <row r="25" spans="1:96" ht="39.950000000000003" customHeight="1" x14ac:dyDescent="0.25">
      <c r="A25" s="53"/>
      <c r="B25" s="54"/>
      <c r="C25" s="54"/>
      <c r="D25" s="54"/>
      <c r="E25" s="54"/>
      <c r="F25" s="60"/>
      <c r="G25" s="53"/>
      <c r="H25" s="54"/>
      <c r="I25" s="54"/>
      <c r="J25" s="54"/>
      <c r="K25" s="54"/>
      <c r="L25" s="60"/>
      <c r="M25" s="53"/>
      <c r="N25" s="54"/>
      <c r="O25" s="54"/>
      <c r="P25" s="54"/>
      <c r="Q25" s="54"/>
      <c r="R25" s="60"/>
      <c r="S25" s="53"/>
      <c r="T25" s="54"/>
      <c r="U25" s="54"/>
      <c r="V25" s="54"/>
      <c r="W25" s="54"/>
      <c r="X25" s="60"/>
      <c r="Y25" s="40"/>
      <c r="AB25" s="72">
        <f t="shared" ca="1" si="23"/>
        <v>70</v>
      </c>
      <c r="AC25" s="27" t="s">
        <v>20</v>
      </c>
      <c r="AD25" s="73">
        <f t="shared" ca="1" si="26"/>
        <v>9</v>
      </c>
      <c r="AE25" s="27" t="s">
        <v>16</v>
      </c>
      <c r="AF25" s="74">
        <f t="shared" ca="1" si="24"/>
        <v>7</v>
      </c>
      <c r="AG25" s="28" t="s">
        <v>17</v>
      </c>
      <c r="AH25" s="75">
        <f t="shared" ca="1" si="25"/>
        <v>7</v>
      </c>
      <c r="AJ25" s="89">
        <f t="shared" ca="1" si="28"/>
        <v>0</v>
      </c>
      <c r="AK25" s="90">
        <f t="shared" ca="1" si="29"/>
        <v>7</v>
      </c>
      <c r="AL25" s="91">
        <f t="shared" ca="1" si="30"/>
        <v>0</v>
      </c>
      <c r="AM25" s="92">
        <f t="shared" ca="1" si="31"/>
        <v>0</v>
      </c>
      <c r="AN25" s="93">
        <f t="shared" ca="1" si="32"/>
        <v>9</v>
      </c>
      <c r="AO25" s="94">
        <f t="shared" ca="1" si="33"/>
        <v>0</v>
      </c>
      <c r="AP25" s="95">
        <f t="shared" ca="1" si="34"/>
        <v>0</v>
      </c>
      <c r="AQ25" s="96">
        <f t="shared" ca="1" si="35"/>
        <v>7</v>
      </c>
      <c r="AR25" s="97">
        <f t="shared" ca="1" si="36"/>
        <v>0</v>
      </c>
      <c r="AS25" s="98">
        <f t="shared" ca="1" si="37"/>
        <v>7</v>
      </c>
      <c r="AU25" s="86">
        <f t="shared" ca="1" si="38"/>
        <v>1</v>
      </c>
      <c r="AV25" s="72">
        <f t="shared" ca="1" si="39"/>
        <v>0</v>
      </c>
      <c r="AW25" s="72">
        <f t="shared" ca="1" si="39"/>
        <v>1</v>
      </c>
      <c r="AX25" s="87" t="str">
        <f t="shared" ca="1" si="40"/>
        <v>101</v>
      </c>
      <c r="AY25" s="88" t="str">
        <f t="shared" ca="1" si="27"/>
        <v>C</v>
      </c>
      <c r="BA25" s="11"/>
      <c r="BW25" s="13">
        <f t="shared" ca="1" si="22"/>
        <v>0.13046063628724913</v>
      </c>
      <c r="BX25" s="14">
        <f t="shared" ca="1" si="1"/>
        <v>52</v>
      </c>
      <c r="BY25" s="11"/>
      <c r="BZ25" s="15">
        <v>25</v>
      </c>
      <c r="CA25" s="16">
        <v>5</v>
      </c>
      <c r="CB25" s="16">
        <v>8</v>
      </c>
      <c r="CC25" s="17"/>
      <c r="CD25" s="11"/>
      <c r="CE25" s="37"/>
      <c r="CF25" s="38"/>
      <c r="CG25" s="11"/>
      <c r="CH25" s="15"/>
      <c r="CI25" s="11"/>
      <c r="CJ25" s="11"/>
      <c r="CM25" s="37"/>
      <c r="CN25" s="38"/>
      <c r="CO25" s="11"/>
      <c r="CP25" s="15"/>
      <c r="CQ25" s="11"/>
      <c r="CR25" s="11"/>
    </row>
    <row r="26" spans="1:96" ht="39.950000000000003" customHeight="1" x14ac:dyDescent="0.25">
      <c r="A26" s="53"/>
      <c r="B26" s="61"/>
      <c r="C26" s="62"/>
      <c r="D26" s="63"/>
      <c r="E26" s="63"/>
      <c r="F26" s="60"/>
      <c r="G26" s="53"/>
      <c r="H26" s="61"/>
      <c r="I26" s="62"/>
      <c r="J26" s="63"/>
      <c r="K26" s="63"/>
      <c r="L26" s="60"/>
      <c r="M26" s="53"/>
      <c r="N26" s="61"/>
      <c r="O26" s="62"/>
      <c r="P26" s="63"/>
      <c r="Q26" s="63"/>
      <c r="R26" s="60"/>
      <c r="S26" s="53"/>
      <c r="T26" s="61"/>
      <c r="U26" s="62"/>
      <c r="V26" s="63"/>
      <c r="W26" s="63"/>
      <c r="X26" s="60"/>
      <c r="Y26" s="40"/>
      <c r="AB26" s="72">
        <f t="shared" ca="1" si="23"/>
        <v>17</v>
      </c>
      <c r="AC26" s="27" t="s">
        <v>20</v>
      </c>
      <c r="AD26" s="73">
        <f t="shared" ca="1" si="26"/>
        <v>6</v>
      </c>
      <c r="AE26" s="27" t="s">
        <v>16</v>
      </c>
      <c r="AF26" s="74">
        <f t="shared" ca="1" si="24"/>
        <v>2</v>
      </c>
      <c r="AG26" s="28" t="s">
        <v>17</v>
      </c>
      <c r="AH26" s="75">
        <f t="shared" ca="1" si="25"/>
        <v>5</v>
      </c>
      <c r="AJ26" s="89">
        <f t="shared" ca="1" si="28"/>
        <v>0</v>
      </c>
      <c r="AK26" s="90">
        <f t="shared" ca="1" si="29"/>
        <v>1</v>
      </c>
      <c r="AL26" s="91">
        <f t="shared" ca="1" si="30"/>
        <v>7</v>
      </c>
      <c r="AM26" s="92">
        <f t="shared" ca="1" si="31"/>
        <v>0</v>
      </c>
      <c r="AN26" s="93">
        <f t="shared" ca="1" si="32"/>
        <v>6</v>
      </c>
      <c r="AO26" s="94">
        <f t="shared" ca="1" si="33"/>
        <v>0</v>
      </c>
      <c r="AP26" s="95">
        <f t="shared" ca="1" si="34"/>
        <v>0</v>
      </c>
      <c r="AQ26" s="96">
        <f t="shared" ca="1" si="35"/>
        <v>2</v>
      </c>
      <c r="AR26" s="97">
        <f t="shared" ca="1" si="36"/>
        <v>0</v>
      </c>
      <c r="AS26" s="98">
        <f t="shared" ca="1" si="37"/>
        <v>5</v>
      </c>
      <c r="AU26" s="86">
        <f t="shared" ca="1" si="38"/>
        <v>1</v>
      </c>
      <c r="AV26" s="72">
        <f t="shared" ca="1" si="39"/>
        <v>0</v>
      </c>
      <c r="AW26" s="72">
        <f t="shared" ca="1" si="39"/>
        <v>1</v>
      </c>
      <c r="AX26" s="87" t="str">
        <f t="shared" ca="1" si="40"/>
        <v>101</v>
      </c>
      <c r="AY26" s="88" t="str">
        <f t="shared" ca="1" si="27"/>
        <v>C</v>
      </c>
      <c r="BA26" s="11"/>
      <c r="BW26" s="13">
        <f t="shared" ca="1" si="22"/>
        <v>0.77672293274061444</v>
      </c>
      <c r="BX26" s="14">
        <f t="shared" ca="1" si="1"/>
        <v>12</v>
      </c>
      <c r="BY26" s="11"/>
      <c r="BZ26" s="15">
        <v>26</v>
      </c>
      <c r="CA26" s="16">
        <v>5</v>
      </c>
      <c r="CB26" s="16">
        <v>9</v>
      </c>
      <c r="CC26" s="17"/>
      <c r="CD26" s="11"/>
      <c r="CE26" s="37"/>
      <c r="CF26" s="38"/>
      <c r="CG26" s="11"/>
      <c r="CH26" s="15"/>
      <c r="CI26" s="11"/>
      <c r="CJ26" s="11"/>
      <c r="CM26" s="37"/>
      <c r="CN26" s="38"/>
      <c r="CO26" s="11"/>
      <c r="CP26" s="15"/>
      <c r="CQ26" s="11"/>
      <c r="CR26" s="11"/>
    </row>
    <row r="27" spans="1:96" ht="15" customHeight="1" x14ac:dyDescent="0.25">
      <c r="A27" s="64"/>
      <c r="B27" s="65"/>
      <c r="C27" s="65"/>
      <c r="D27" s="65"/>
      <c r="E27" s="65"/>
      <c r="F27" s="66"/>
      <c r="G27" s="64"/>
      <c r="H27" s="65"/>
      <c r="I27" s="65"/>
      <c r="J27" s="65"/>
      <c r="K27" s="65"/>
      <c r="L27" s="66"/>
      <c r="M27" s="64"/>
      <c r="N27" s="65"/>
      <c r="O27" s="65"/>
      <c r="P27" s="65"/>
      <c r="Q27" s="65"/>
      <c r="R27" s="66"/>
      <c r="S27" s="64"/>
      <c r="T27" s="65"/>
      <c r="U27" s="65"/>
      <c r="V27" s="65"/>
      <c r="W27" s="65"/>
      <c r="X27" s="66"/>
      <c r="Y27" s="40"/>
      <c r="Z27" s="40"/>
      <c r="AA27" s="40"/>
      <c r="AB27" s="72">
        <f t="shared" ca="1" si="23"/>
        <v>36</v>
      </c>
      <c r="AC27" s="27" t="s">
        <v>20</v>
      </c>
      <c r="AD27" s="73">
        <f t="shared" ca="1" si="26"/>
        <v>6</v>
      </c>
      <c r="AE27" s="27" t="s">
        <v>16</v>
      </c>
      <c r="AF27" s="74">
        <f t="shared" ca="1" si="24"/>
        <v>6</v>
      </c>
      <c r="AG27" s="28" t="s">
        <v>17</v>
      </c>
      <c r="AH27" s="75">
        <f t="shared" ca="1" si="25"/>
        <v>0</v>
      </c>
      <c r="AJ27" s="89">
        <f t="shared" ca="1" si="28"/>
        <v>0</v>
      </c>
      <c r="AK27" s="90">
        <f t="shared" ca="1" si="29"/>
        <v>3</v>
      </c>
      <c r="AL27" s="91">
        <f t="shared" ca="1" si="30"/>
        <v>6</v>
      </c>
      <c r="AM27" s="92">
        <f t="shared" ca="1" si="31"/>
        <v>0</v>
      </c>
      <c r="AN27" s="93">
        <f t="shared" ca="1" si="32"/>
        <v>6</v>
      </c>
      <c r="AO27" s="94">
        <f t="shared" ca="1" si="33"/>
        <v>0</v>
      </c>
      <c r="AP27" s="95">
        <f t="shared" ca="1" si="34"/>
        <v>0</v>
      </c>
      <c r="AQ27" s="96">
        <f t="shared" ca="1" si="35"/>
        <v>6</v>
      </c>
      <c r="AR27" s="97">
        <f t="shared" ca="1" si="36"/>
        <v>0</v>
      </c>
      <c r="AS27" s="98">
        <f t="shared" ca="1" si="37"/>
        <v>0</v>
      </c>
      <c r="AU27" s="86">
        <f t="shared" ca="1" si="38"/>
        <v>1</v>
      </c>
      <c r="AV27" s="72">
        <f t="shared" ca="1" si="39"/>
        <v>0</v>
      </c>
      <c r="AW27" s="72">
        <f t="shared" ca="1" si="39"/>
        <v>1</v>
      </c>
      <c r="AX27" s="87" t="str">
        <f t="shared" ca="1" si="40"/>
        <v>101</v>
      </c>
      <c r="AY27" s="88" t="str">
        <f t="shared" ca="1" si="27"/>
        <v>C</v>
      </c>
      <c r="BA27" s="11"/>
      <c r="BW27" s="13">
        <f t="shared" ca="1" si="22"/>
        <v>9.651685365382312E-2</v>
      </c>
      <c r="BX27" s="14">
        <f t="shared" ca="1" si="1"/>
        <v>53</v>
      </c>
      <c r="BY27" s="11"/>
      <c r="BZ27" s="15">
        <v>27</v>
      </c>
      <c r="CA27" s="16">
        <v>6</v>
      </c>
      <c r="CB27" s="16">
        <v>2</v>
      </c>
      <c r="CC27" s="17"/>
      <c r="CD27" s="11"/>
      <c r="CE27" s="37"/>
      <c r="CF27" s="38"/>
      <c r="CG27" s="11"/>
      <c r="CH27" s="15"/>
      <c r="CI27" s="11"/>
      <c r="CJ27" s="11"/>
      <c r="CM27" s="37"/>
      <c r="CN27" s="38"/>
      <c r="CO27" s="11"/>
      <c r="CP27" s="15"/>
      <c r="CQ27" s="11"/>
      <c r="CR27" s="11"/>
    </row>
    <row r="28" spans="1:96" ht="39.950000000000003" customHeight="1" thickBot="1" x14ac:dyDescent="0.3">
      <c r="A28" s="99" t="str">
        <f>A1</f>
        <v>わり算 筆算 ２けた÷１けた ノーマル 商１桁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  <c r="Y28" s="4"/>
      <c r="AB28" s="72">
        <f t="shared" ca="1" si="23"/>
        <v>19</v>
      </c>
      <c r="AC28" s="27" t="s">
        <v>20</v>
      </c>
      <c r="AD28" s="73">
        <f t="shared" ca="1" si="26"/>
        <v>2</v>
      </c>
      <c r="AE28" s="27" t="s">
        <v>16</v>
      </c>
      <c r="AF28" s="74">
        <f t="shared" ca="1" si="24"/>
        <v>9</v>
      </c>
      <c r="AG28" s="28" t="s">
        <v>17</v>
      </c>
      <c r="AH28" s="75">
        <f t="shared" ca="1" si="25"/>
        <v>1</v>
      </c>
      <c r="AJ28" s="89">
        <f t="shared" ca="1" si="28"/>
        <v>0</v>
      </c>
      <c r="AK28" s="90">
        <f t="shared" ca="1" si="29"/>
        <v>1</v>
      </c>
      <c r="AL28" s="91">
        <f t="shared" ca="1" si="30"/>
        <v>9</v>
      </c>
      <c r="AM28" s="92">
        <f t="shared" ca="1" si="31"/>
        <v>0</v>
      </c>
      <c r="AN28" s="93">
        <f t="shared" ca="1" si="32"/>
        <v>2</v>
      </c>
      <c r="AO28" s="94">
        <f t="shared" ca="1" si="33"/>
        <v>0</v>
      </c>
      <c r="AP28" s="95">
        <f t="shared" ca="1" si="34"/>
        <v>0</v>
      </c>
      <c r="AQ28" s="96">
        <f t="shared" ca="1" si="35"/>
        <v>9</v>
      </c>
      <c r="AR28" s="97">
        <f t="shared" ca="1" si="36"/>
        <v>0</v>
      </c>
      <c r="AS28" s="98">
        <f t="shared" ca="1" si="37"/>
        <v>1</v>
      </c>
      <c r="AU28" s="86">
        <f t="shared" ca="1" si="38"/>
        <v>1</v>
      </c>
      <c r="AV28" s="72">
        <f t="shared" ca="1" si="39"/>
        <v>0</v>
      </c>
      <c r="AW28" s="72">
        <f t="shared" ca="1" si="39"/>
        <v>1</v>
      </c>
      <c r="AX28" s="87" t="str">
        <f t="shared" ca="1" si="40"/>
        <v>101</v>
      </c>
      <c r="AY28" s="88" t="str">
        <f t="shared" ca="1" si="27"/>
        <v>C</v>
      </c>
      <c r="BA28" s="11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W28" s="13">
        <f t="shared" ca="1" si="22"/>
        <v>3.6746867694848251E-2</v>
      </c>
      <c r="BX28" s="14">
        <f t="shared" ca="1" si="1"/>
        <v>58</v>
      </c>
      <c r="BY28" s="11"/>
      <c r="BZ28" s="15">
        <v>28</v>
      </c>
      <c r="CA28" s="16">
        <v>6</v>
      </c>
      <c r="CB28" s="16">
        <v>3</v>
      </c>
      <c r="CC28" s="17"/>
      <c r="CD28" s="11"/>
      <c r="CE28" s="37"/>
      <c r="CF28" s="38"/>
      <c r="CG28" s="11"/>
      <c r="CH28" s="15"/>
      <c r="CI28" s="11"/>
      <c r="CJ28" s="11"/>
      <c r="CM28" s="37"/>
      <c r="CN28" s="38"/>
      <c r="CO28" s="11"/>
      <c r="CP28" s="15"/>
      <c r="CQ28" s="11"/>
      <c r="CR28" s="11"/>
    </row>
    <row r="29" spans="1:96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なまえ</v>
      </c>
      <c r="H29" s="19" t="str">
        <f>H2</f>
        <v>なまえ</v>
      </c>
      <c r="I29" s="20"/>
      <c r="J29" s="20"/>
      <c r="K29" s="101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4"/>
      <c r="X29" s="25"/>
      <c r="Y29" s="25"/>
      <c r="AB29" s="72">
        <f t="shared" ca="1" si="23"/>
        <v>63</v>
      </c>
      <c r="AC29" s="27" t="s">
        <v>20</v>
      </c>
      <c r="AD29" s="73">
        <f t="shared" ca="1" si="26"/>
        <v>7</v>
      </c>
      <c r="AE29" s="27" t="s">
        <v>16</v>
      </c>
      <c r="AF29" s="74">
        <f t="shared" ca="1" si="24"/>
        <v>9</v>
      </c>
      <c r="AG29" s="28" t="s">
        <v>17</v>
      </c>
      <c r="AH29" s="75">
        <f t="shared" ca="1" si="25"/>
        <v>0</v>
      </c>
      <c r="AJ29" s="102">
        <f t="shared" ca="1" si="28"/>
        <v>0</v>
      </c>
      <c r="AK29" s="103">
        <f t="shared" ca="1" si="29"/>
        <v>6</v>
      </c>
      <c r="AL29" s="104">
        <f t="shared" ca="1" si="30"/>
        <v>3</v>
      </c>
      <c r="AM29" s="105">
        <f t="shared" ca="1" si="31"/>
        <v>0</v>
      </c>
      <c r="AN29" s="106">
        <f t="shared" ca="1" si="32"/>
        <v>7</v>
      </c>
      <c r="AO29" s="107">
        <f t="shared" ca="1" si="33"/>
        <v>0</v>
      </c>
      <c r="AP29" s="108">
        <f t="shared" ca="1" si="34"/>
        <v>0</v>
      </c>
      <c r="AQ29" s="109">
        <f t="shared" ca="1" si="35"/>
        <v>9</v>
      </c>
      <c r="AR29" s="110">
        <f t="shared" ca="1" si="36"/>
        <v>0</v>
      </c>
      <c r="AS29" s="111">
        <f t="shared" ca="1" si="37"/>
        <v>0</v>
      </c>
      <c r="AU29" s="86">
        <f t="shared" ca="1" si="38"/>
        <v>1</v>
      </c>
      <c r="AV29" s="72">
        <f t="shared" ca="1" si="39"/>
        <v>0</v>
      </c>
      <c r="AW29" s="72">
        <f t="shared" ca="1" si="39"/>
        <v>1</v>
      </c>
      <c r="AX29" s="87" t="str">
        <f t="shared" ca="1" si="40"/>
        <v>101</v>
      </c>
      <c r="AY29" s="88" t="str">
        <f t="shared" ca="1" si="27"/>
        <v>C</v>
      </c>
      <c r="BA29" s="11"/>
      <c r="BV29" s="40"/>
      <c r="BW29" s="13">
        <f t="shared" ca="1" si="22"/>
        <v>0.20707667294990151</v>
      </c>
      <c r="BX29" s="14">
        <f t="shared" ca="1" si="1"/>
        <v>49</v>
      </c>
      <c r="BY29" s="11"/>
      <c r="BZ29" s="15">
        <v>29</v>
      </c>
      <c r="CA29" s="16">
        <v>6</v>
      </c>
      <c r="CB29" s="16">
        <v>4</v>
      </c>
      <c r="CC29" s="17"/>
      <c r="CD29" s="11"/>
      <c r="CE29" s="37"/>
      <c r="CF29" s="38"/>
      <c r="CG29" s="11"/>
      <c r="CH29" s="15"/>
      <c r="CI29" s="11"/>
      <c r="CJ29" s="11"/>
      <c r="CM29" s="37"/>
      <c r="CN29" s="38"/>
      <c r="CO29" s="11"/>
      <c r="CP29" s="15"/>
      <c r="CQ29" s="11"/>
      <c r="CR29" s="11"/>
    </row>
    <row r="30" spans="1:96" ht="15" customHeight="1" x14ac:dyDescent="0.25">
      <c r="B30" s="39"/>
      <c r="C30" s="39"/>
      <c r="D30" s="39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S30" s="40"/>
      <c r="T30" s="40"/>
      <c r="U30" s="40"/>
      <c r="V30" s="4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W30" s="13">
        <f t="shared" ca="1" si="22"/>
        <v>0.84747943558536576</v>
      </c>
      <c r="BX30" s="14">
        <f t="shared" ca="1" si="1"/>
        <v>3</v>
      </c>
      <c r="BY30" s="11"/>
      <c r="BZ30" s="15">
        <v>30</v>
      </c>
      <c r="CA30" s="16">
        <v>6</v>
      </c>
      <c r="CB30" s="16">
        <v>5</v>
      </c>
      <c r="CC30" s="17"/>
      <c r="CD30" s="11"/>
      <c r="CE30" s="37"/>
      <c r="CF30" s="38"/>
      <c r="CG30" s="11"/>
      <c r="CH30" s="15"/>
      <c r="CI30" s="11"/>
      <c r="CJ30" s="11"/>
      <c r="CM30" s="37"/>
      <c r="CN30" s="38"/>
      <c r="CO30" s="11"/>
      <c r="CP30" s="15"/>
      <c r="CQ30" s="11"/>
      <c r="CR30" s="11"/>
    </row>
    <row r="31" spans="1:96" ht="15" customHeight="1" x14ac:dyDescent="0.25">
      <c r="A31" s="41" t="str">
        <f ca="1">$AY18</f>
        <v>C</v>
      </c>
      <c r="B31" s="42"/>
      <c r="C31" s="42"/>
      <c r="D31" s="43"/>
      <c r="E31" s="43"/>
      <c r="F31" s="44"/>
      <c r="G31" s="41" t="str">
        <f ca="1">$AY19</f>
        <v>C</v>
      </c>
      <c r="H31" s="42"/>
      <c r="I31" s="42"/>
      <c r="J31" s="43"/>
      <c r="K31" s="43"/>
      <c r="L31" s="44"/>
      <c r="M31" s="41" t="str">
        <f ca="1">$AY20</f>
        <v>C</v>
      </c>
      <c r="N31" s="42"/>
      <c r="O31" s="42"/>
      <c r="P31" s="43"/>
      <c r="Q31" s="43"/>
      <c r="R31" s="44"/>
      <c r="S31" s="41" t="str">
        <f ca="1">$AY21</f>
        <v>C</v>
      </c>
      <c r="T31" s="42"/>
      <c r="U31" s="42"/>
      <c r="V31" s="43"/>
      <c r="W31" s="43"/>
      <c r="X31" s="44"/>
      <c r="Y31" s="4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40"/>
      <c r="BW31" s="13">
        <f t="shared" ca="1" si="22"/>
        <v>0.22695786386941041</v>
      </c>
      <c r="BX31" s="14">
        <f t="shared" ca="1" si="1"/>
        <v>47</v>
      </c>
      <c r="BY31" s="11"/>
      <c r="BZ31" s="15">
        <v>31</v>
      </c>
      <c r="CA31" s="16">
        <v>6</v>
      </c>
      <c r="CB31" s="16">
        <v>6</v>
      </c>
      <c r="CC31" s="17"/>
      <c r="CD31" s="11"/>
      <c r="CE31" s="37"/>
      <c r="CF31" s="38"/>
      <c r="CG31" s="11"/>
      <c r="CH31" s="15"/>
      <c r="CI31" s="11"/>
      <c r="CJ31" s="11"/>
      <c r="CM31" s="37"/>
      <c r="CN31" s="38"/>
      <c r="CO31" s="11"/>
      <c r="CP31" s="15"/>
      <c r="CQ31" s="11"/>
      <c r="CR31" s="11"/>
    </row>
    <row r="32" spans="1:96" ht="39.950000000000003" customHeight="1" thickBot="1" x14ac:dyDescent="0.3">
      <c r="A32" s="45" t="str">
        <f>A5</f>
        <v>①</v>
      </c>
      <c r="B32" s="46"/>
      <c r="C32" s="112"/>
      <c r="D32" s="113">
        <f ca="1">$AM38</f>
        <v>0</v>
      </c>
      <c r="E32" s="114">
        <f ca="1">$AN38</f>
        <v>4</v>
      </c>
      <c r="F32" s="50"/>
      <c r="G32" s="45" t="str">
        <f>G5</f>
        <v>②</v>
      </c>
      <c r="H32" s="46"/>
      <c r="I32" s="112"/>
      <c r="J32" s="113">
        <f ca="1">$AM39</f>
        <v>0</v>
      </c>
      <c r="K32" s="114">
        <f ca="1">$AN39</f>
        <v>2</v>
      </c>
      <c r="L32" s="50"/>
      <c r="M32" s="45" t="str">
        <f>M5</f>
        <v>③</v>
      </c>
      <c r="N32" s="46"/>
      <c r="O32" s="112"/>
      <c r="P32" s="113">
        <f ca="1">$AM40</f>
        <v>0</v>
      </c>
      <c r="Q32" s="114">
        <f ca="1">$AN40</f>
        <v>3</v>
      </c>
      <c r="R32" s="50"/>
      <c r="S32" s="45" t="str">
        <f>S5</f>
        <v>④</v>
      </c>
      <c r="T32" s="46"/>
      <c r="U32" s="112"/>
      <c r="V32" s="113">
        <f ca="1">$AM41</f>
        <v>0</v>
      </c>
      <c r="W32" s="114">
        <f ca="1">$AN41</f>
        <v>6</v>
      </c>
      <c r="X32" s="50"/>
      <c r="Y32" s="51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40"/>
      <c r="BW32" s="13">
        <f t="shared" ca="1" si="22"/>
        <v>0.80776709593100204</v>
      </c>
      <c r="BX32" s="14">
        <f t="shared" ca="1" si="1"/>
        <v>9</v>
      </c>
      <c r="BY32" s="11"/>
      <c r="BZ32" s="15">
        <v>32</v>
      </c>
      <c r="CA32" s="16">
        <v>6</v>
      </c>
      <c r="CB32" s="16">
        <v>7</v>
      </c>
      <c r="CC32" s="17"/>
      <c r="CD32" s="11"/>
      <c r="CE32" s="37"/>
      <c r="CF32" s="38"/>
      <c r="CH32" s="15"/>
      <c r="CI32" s="11"/>
      <c r="CJ32" s="11"/>
      <c r="CM32" s="37"/>
      <c r="CN32" s="38"/>
      <c r="CO32" s="11"/>
      <c r="CP32" s="15"/>
      <c r="CQ32" s="11"/>
      <c r="CR32" s="11"/>
    </row>
    <row r="33" spans="1:96" ht="42" customHeight="1" x14ac:dyDescent="0.25">
      <c r="A33" s="53"/>
      <c r="B33" s="54">
        <f ca="1">B6</f>
        <v>6</v>
      </c>
      <c r="C33" s="115">
        <f>C6</f>
        <v>0</v>
      </c>
      <c r="D33" s="56">
        <f ca="1">D6</f>
        <v>2</v>
      </c>
      <c r="E33" s="116">
        <f ca="1">E6</f>
        <v>9</v>
      </c>
      <c r="F33" s="50">
        <f>F6</f>
        <v>0</v>
      </c>
      <c r="G33" s="53"/>
      <c r="H33" s="54">
        <f ca="1">H6</f>
        <v>7</v>
      </c>
      <c r="I33" s="115">
        <f>I6</f>
        <v>0</v>
      </c>
      <c r="J33" s="56">
        <f ca="1">J6</f>
        <v>1</v>
      </c>
      <c r="K33" s="116">
        <f ca="1">K6</f>
        <v>5</v>
      </c>
      <c r="L33" s="50">
        <f>L6</f>
        <v>0</v>
      </c>
      <c r="M33" s="53"/>
      <c r="N33" s="54">
        <f ca="1">N6</f>
        <v>6</v>
      </c>
      <c r="O33" s="115">
        <f>O6</f>
        <v>0</v>
      </c>
      <c r="P33" s="56">
        <f ca="1">P6</f>
        <v>1</v>
      </c>
      <c r="Q33" s="116">
        <f ca="1">Q6</f>
        <v>9</v>
      </c>
      <c r="R33" s="50"/>
      <c r="S33" s="53"/>
      <c r="T33" s="54">
        <f ca="1">T6</f>
        <v>3</v>
      </c>
      <c r="U33" s="115">
        <f>U6</f>
        <v>0</v>
      </c>
      <c r="V33" s="56">
        <f ca="1">V6</f>
        <v>1</v>
      </c>
      <c r="W33" s="116">
        <f ca="1">W6</f>
        <v>9</v>
      </c>
      <c r="X33" s="50"/>
      <c r="Y33" s="51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40"/>
      <c r="BW33" s="13">
        <f t="shared" ca="1" si="22"/>
        <v>0.56037858527323747</v>
      </c>
      <c r="BX33" s="14">
        <f t="shared" ca="1" si="1"/>
        <v>26</v>
      </c>
      <c r="BY33" s="11"/>
      <c r="BZ33" s="15">
        <v>33</v>
      </c>
      <c r="CA33" s="16">
        <v>6</v>
      </c>
      <c r="CB33" s="16">
        <v>8</v>
      </c>
      <c r="CC33" s="17"/>
      <c r="CD33" s="11"/>
      <c r="CE33" s="37"/>
      <c r="CF33" s="38"/>
      <c r="CH33" s="15"/>
      <c r="CI33" s="11"/>
      <c r="CJ33" s="11"/>
      <c r="CM33" s="37"/>
      <c r="CN33" s="38"/>
      <c r="CO33" s="11"/>
      <c r="CP33" s="15"/>
      <c r="CQ33" s="11"/>
      <c r="CR33" s="11"/>
    </row>
    <row r="34" spans="1:96" ht="39.950000000000003" customHeight="1" thickBot="1" x14ac:dyDescent="0.3">
      <c r="A34" s="53"/>
      <c r="B34" s="54"/>
      <c r="C34" s="117"/>
      <c r="D34" s="118">
        <f ca="1">IF(A31="A",$AV38,IF(A31="B",$AV38,IF(A31="C",$BF38)))</f>
        <v>2</v>
      </c>
      <c r="E34" s="118">
        <f ca="1">IF(A31="A","",IF(A31="B","",IF(A31="C",$BG38,)))</f>
        <v>4</v>
      </c>
      <c r="F34" s="119"/>
      <c r="G34" s="53"/>
      <c r="H34" s="54"/>
      <c r="I34" s="117"/>
      <c r="J34" s="118">
        <f ca="1">IF(G31="A",$AV39,IF(G31="B",$AV39,IF(G31="C",$BF39)))</f>
        <v>1</v>
      </c>
      <c r="K34" s="118">
        <f ca="1">IF(G31="A","",IF(G31="B","",IF(G31="C",$BG39,)))</f>
        <v>4</v>
      </c>
      <c r="L34" s="119"/>
      <c r="M34" s="53"/>
      <c r="N34" s="54"/>
      <c r="O34" s="117"/>
      <c r="P34" s="118">
        <f ca="1">IF(M31="A",$AV40,IF(M31="B",$AV40,IF(M31="C",$BF40)))</f>
        <v>1</v>
      </c>
      <c r="Q34" s="118">
        <f ca="1">IF(M31="A","",IF(M31="B","",IF(M31="C",$BG40,)))</f>
        <v>8</v>
      </c>
      <c r="R34" s="119"/>
      <c r="S34" s="53"/>
      <c r="T34" s="54"/>
      <c r="U34" s="117"/>
      <c r="V34" s="118">
        <f ca="1">IF(S31="A",$AV41,IF(S31="B",$AV41,IF(S31="C",$BF41)))</f>
        <v>1</v>
      </c>
      <c r="W34" s="118">
        <f ca="1">IF(S31="A","",IF(S31="B","",IF(S31="C",$BG41,)))</f>
        <v>8</v>
      </c>
      <c r="X34" s="119"/>
      <c r="Y34" s="51"/>
      <c r="AC34" s="28"/>
      <c r="AD34" s="11"/>
      <c r="AE34" s="11"/>
      <c r="AG34" s="11"/>
      <c r="AH34" s="11"/>
      <c r="AI34" s="11"/>
      <c r="AJ34" s="11"/>
      <c r="AK34" s="11"/>
      <c r="AL34" s="11"/>
      <c r="AM34" s="11"/>
      <c r="AN34" s="11"/>
      <c r="AQ34" s="11"/>
      <c r="AR34" s="120" t="s">
        <v>68</v>
      </c>
      <c r="AS34" s="11"/>
      <c r="AT34" s="11"/>
      <c r="AU34" s="120" t="s">
        <v>69</v>
      </c>
      <c r="AX34" s="70"/>
      <c r="AY34" s="70"/>
      <c r="BB34" s="70"/>
      <c r="BC34" s="120" t="s">
        <v>70</v>
      </c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40"/>
      <c r="BW34" s="13">
        <f t="shared" ca="1" si="22"/>
        <v>0.68225134088839334</v>
      </c>
      <c r="BX34" s="14">
        <f t="shared" ca="1" si="1"/>
        <v>19</v>
      </c>
      <c r="BY34" s="11"/>
      <c r="BZ34" s="15">
        <v>34</v>
      </c>
      <c r="CA34" s="16">
        <v>6</v>
      </c>
      <c r="CB34" s="16">
        <v>9</v>
      </c>
      <c r="CC34" s="17"/>
      <c r="CD34" s="11"/>
      <c r="CE34" s="37"/>
      <c r="CF34" s="38"/>
      <c r="CH34" s="15"/>
      <c r="CI34" s="11"/>
      <c r="CJ34" s="11"/>
      <c r="CM34" s="37"/>
      <c r="CN34" s="38"/>
      <c r="CO34" s="11"/>
      <c r="CP34" s="15"/>
      <c r="CQ34" s="11"/>
      <c r="CR34" s="11"/>
    </row>
    <row r="35" spans="1:96" ht="39.950000000000003" customHeight="1" x14ac:dyDescent="0.25">
      <c r="A35" s="53"/>
      <c r="B35" s="54"/>
      <c r="C35" s="117"/>
      <c r="D35" s="121" t="str">
        <f ca="1">IF(A31="A",$BA38,IF(A31="B",$AS38,IF(A31="C","",)))</f>
        <v/>
      </c>
      <c r="E35" s="121">
        <f ca="1">IF(A31="A",$BB38,IF(A31="B",$BH38,IF(A31="C",$BH38)))</f>
        <v>5</v>
      </c>
      <c r="F35" s="119"/>
      <c r="G35" s="53"/>
      <c r="H35" s="54"/>
      <c r="I35" s="117"/>
      <c r="J35" s="121" t="str">
        <f ca="1">IF(G31="A",$BA39,IF(G31="B",$AS39,IF(G31="C","",)))</f>
        <v/>
      </c>
      <c r="K35" s="121">
        <f ca="1">IF(G31="A",$BB39,IF(G31="B",$BH39,IF(G31="C",$BH39)))</f>
        <v>1</v>
      </c>
      <c r="L35" s="119"/>
      <c r="M35" s="53"/>
      <c r="N35" s="54"/>
      <c r="O35" s="117"/>
      <c r="P35" s="121" t="str">
        <f ca="1">IF(M31="A",$BA40,IF(M31="B",$AS40,IF(M31="C","",)))</f>
        <v/>
      </c>
      <c r="Q35" s="121">
        <f ca="1">IF(M31="A",$BB40,IF(M31="B",$BH40,IF(M31="C",$BH40)))</f>
        <v>1</v>
      </c>
      <c r="R35" s="119"/>
      <c r="S35" s="53"/>
      <c r="T35" s="54"/>
      <c r="U35" s="117"/>
      <c r="V35" s="121" t="str">
        <f ca="1">IF(S31="A",$BA41,IF(S31="B",$AS41,IF(S31="C","",)))</f>
        <v/>
      </c>
      <c r="W35" s="121">
        <f ca="1">IF(S31="A",$BB41,IF(S31="B",$BH41,IF(S31="C",$BH41)))</f>
        <v>1</v>
      </c>
      <c r="X35" s="119"/>
      <c r="Y35" s="51"/>
      <c r="AB35" s="120" t="s">
        <v>71</v>
      </c>
      <c r="AC35" s="120" t="s">
        <v>72</v>
      </c>
      <c r="AD35" s="120" t="s">
        <v>3</v>
      </c>
      <c r="AE35" s="120" t="s">
        <v>73</v>
      </c>
      <c r="AF35" s="6" t="s">
        <v>74</v>
      </c>
      <c r="AG35" s="120" t="s">
        <v>71</v>
      </c>
      <c r="AJ35" s="120" t="s">
        <v>72</v>
      </c>
      <c r="AL35" s="120" t="s">
        <v>3</v>
      </c>
      <c r="AO35" s="11" t="s">
        <v>12</v>
      </c>
      <c r="AR35" s="120" t="s">
        <v>73</v>
      </c>
      <c r="AS35" s="120" t="s">
        <v>75</v>
      </c>
      <c r="AT35" s="122" t="s">
        <v>76</v>
      </c>
      <c r="AU35" s="123" t="s">
        <v>77</v>
      </c>
      <c r="AV35" s="120" t="s">
        <v>73</v>
      </c>
      <c r="AW35" s="120" t="s">
        <v>73</v>
      </c>
      <c r="AY35" s="120" t="s">
        <v>75</v>
      </c>
      <c r="AZ35" s="6" t="s">
        <v>75</v>
      </c>
      <c r="BB35" s="122" t="s">
        <v>78</v>
      </c>
      <c r="BC35" s="123" t="s">
        <v>77</v>
      </c>
      <c r="BD35" s="120" t="s">
        <v>73</v>
      </c>
      <c r="BE35" s="120" t="s">
        <v>73</v>
      </c>
      <c r="BH35" s="124" t="s">
        <v>79</v>
      </c>
      <c r="BI35" s="120"/>
      <c r="BJ35" s="120"/>
      <c r="BK35" s="120"/>
      <c r="BL35" s="120"/>
      <c r="BM35" s="120"/>
      <c r="BN35" s="120"/>
      <c r="BO35" s="70"/>
      <c r="BP35" s="70"/>
      <c r="BQ35" s="70"/>
      <c r="BR35" s="70"/>
      <c r="BS35" s="70"/>
      <c r="BT35" s="70"/>
      <c r="BU35" s="70"/>
      <c r="BV35" s="40"/>
      <c r="BW35" s="13">
        <f t="shared" ca="1" si="22"/>
        <v>0.14480411153753303</v>
      </c>
      <c r="BX35" s="14">
        <f t="shared" ca="1" si="1"/>
        <v>51</v>
      </c>
      <c r="BY35" s="11"/>
      <c r="BZ35" s="15">
        <v>35</v>
      </c>
      <c r="CA35" s="16">
        <v>7</v>
      </c>
      <c r="CB35" s="16">
        <v>2</v>
      </c>
      <c r="CC35" s="17"/>
      <c r="CD35" s="11"/>
      <c r="CE35" s="37"/>
      <c r="CF35" s="38"/>
      <c r="CH35" s="15"/>
      <c r="CI35" s="11"/>
      <c r="CJ35" s="11"/>
      <c r="CM35" s="37"/>
      <c r="CN35" s="38"/>
      <c r="CO35" s="11"/>
      <c r="CP35" s="15"/>
      <c r="CQ35" s="11"/>
      <c r="CR35" s="11"/>
    </row>
    <row r="36" spans="1:96" ht="39.950000000000003" customHeight="1" thickBot="1" x14ac:dyDescent="0.3">
      <c r="A36" s="53"/>
      <c r="B36" s="54"/>
      <c r="C36" s="117"/>
      <c r="D36" s="125">
        <f ca="1">IF(A31="A",$BF38,IF(A31="B","",IF(A31="C",$AW38,"")))</f>
        <v>0</v>
      </c>
      <c r="E36" s="118" t="str">
        <f ca="1">IF(A31="A",$BG38,IF(A31="B","",IF(A31="C","")))</f>
        <v/>
      </c>
      <c r="F36" s="60"/>
      <c r="G36" s="53"/>
      <c r="H36" s="54"/>
      <c r="I36" s="117"/>
      <c r="J36" s="125">
        <f ca="1">IF(G31="A",$BF39,IF(G31="B","",IF(G31="C",$AW39,"")))</f>
        <v>0</v>
      </c>
      <c r="K36" s="118" t="str">
        <f ca="1">IF(G31="A",$BG39,IF(G31="B","",IF(G31="C","")))</f>
        <v/>
      </c>
      <c r="L36" s="60"/>
      <c r="M36" s="53"/>
      <c r="N36" s="54"/>
      <c r="O36" s="117"/>
      <c r="P36" s="125">
        <f ca="1">IF(M31="A",$BF40,IF(M31="B","",IF(M31="C",$AW40,"")))</f>
        <v>0</v>
      </c>
      <c r="Q36" s="118" t="str">
        <f ca="1">IF(M31="A",$BG40,IF(M31="B","",IF(M31="C","")))</f>
        <v/>
      </c>
      <c r="R36" s="60"/>
      <c r="S36" s="53"/>
      <c r="T36" s="54"/>
      <c r="U36" s="117"/>
      <c r="V36" s="125">
        <f ca="1">IF(S31="A",$BF41,IF(S31="B","",IF(S31="C",$AW41,"")))</f>
        <v>0</v>
      </c>
      <c r="W36" s="118" t="str">
        <f ca="1">IF(S31="A",$BG41,IF(S31="B","",IF(S31="C","")))</f>
        <v/>
      </c>
      <c r="X36" s="60"/>
      <c r="Y36" s="40"/>
      <c r="AB36" s="126"/>
      <c r="AC36" s="126"/>
      <c r="AD36" s="126"/>
      <c r="AE36" s="126"/>
      <c r="AG36" s="126" t="s">
        <v>50</v>
      </c>
      <c r="AH36" s="126" t="s">
        <v>51</v>
      </c>
      <c r="AI36" s="126" t="s">
        <v>52</v>
      </c>
      <c r="AJ36" s="126" t="s">
        <v>51</v>
      </c>
      <c r="AK36" s="126" t="s">
        <v>52</v>
      </c>
      <c r="AL36" s="126" t="s">
        <v>50</v>
      </c>
      <c r="AM36" s="126" t="s">
        <v>51</v>
      </c>
      <c r="AN36" s="126" t="s">
        <v>52</v>
      </c>
      <c r="AS36" s="6" t="s">
        <v>50</v>
      </c>
      <c r="AT36" s="6" t="s">
        <v>51</v>
      </c>
      <c r="AW36" s="8" t="s">
        <v>50</v>
      </c>
      <c r="AX36" s="8" t="s">
        <v>51</v>
      </c>
      <c r="AZ36" s="6" t="s">
        <v>50</v>
      </c>
      <c r="BA36" s="6" t="s">
        <v>51</v>
      </c>
      <c r="BC36" s="126"/>
      <c r="BD36" s="126"/>
      <c r="BE36" s="6" t="s">
        <v>50</v>
      </c>
      <c r="BF36" s="8" t="s">
        <v>51</v>
      </c>
      <c r="BG36" s="8" t="s">
        <v>52</v>
      </c>
      <c r="BH36" s="126"/>
      <c r="BI36" s="127"/>
      <c r="BJ36" s="127"/>
      <c r="BK36" s="127"/>
      <c r="BL36" s="127"/>
      <c r="BM36" s="127"/>
      <c r="BN36" s="127"/>
      <c r="BO36" s="70"/>
      <c r="BP36" s="70"/>
      <c r="BQ36" s="70"/>
      <c r="BR36" s="70"/>
      <c r="BS36" s="70"/>
      <c r="BT36" s="70"/>
      <c r="BU36" s="70"/>
      <c r="BV36" s="40"/>
      <c r="BW36" s="13">
        <f t="shared" ca="1" si="22"/>
        <v>0.603579548088227</v>
      </c>
      <c r="BX36" s="14">
        <f t="shared" ca="1" si="1"/>
        <v>24</v>
      </c>
      <c r="BY36" s="11"/>
      <c r="BZ36" s="15">
        <v>36</v>
      </c>
      <c r="CA36" s="16">
        <v>7</v>
      </c>
      <c r="CB36" s="16">
        <v>3</v>
      </c>
      <c r="CC36" s="17"/>
      <c r="CD36" s="11"/>
      <c r="CE36" s="37"/>
      <c r="CF36" s="38"/>
      <c r="CH36" s="15"/>
      <c r="CI36" s="11"/>
      <c r="CJ36" s="11"/>
      <c r="CM36" s="37"/>
      <c r="CN36" s="38"/>
      <c r="CO36" s="11"/>
      <c r="CP36" s="15"/>
      <c r="CQ36" s="11"/>
      <c r="CR36" s="11"/>
    </row>
    <row r="37" spans="1:96" ht="39.950000000000003" customHeight="1" thickBot="1" x14ac:dyDescent="0.3">
      <c r="A37" s="53"/>
      <c r="B37" s="40"/>
      <c r="C37" s="128"/>
      <c r="D37" s="121" t="str">
        <f ca="1">IF(A31="A",$AZ38,IF(A31="B","",IF(A31="C","",)))</f>
        <v/>
      </c>
      <c r="E37" s="121" t="str">
        <f ca="1">IF(A31="A",$BH38,IF(A31="B","",IF(A31="C","",)))</f>
        <v/>
      </c>
      <c r="F37" s="60"/>
      <c r="G37" s="53"/>
      <c r="H37" s="40"/>
      <c r="I37" s="128"/>
      <c r="J37" s="121" t="str">
        <f ca="1">IF(G31="A",$AZ39,IF(G31="B","",IF(G31="C","",)))</f>
        <v/>
      </c>
      <c r="K37" s="121" t="str">
        <f ca="1">IF(G31="A",$BH39,IF(G31="B","",IF(G31="C","",)))</f>
        <v/>
      </c>
      <c r="L37" s="129"/>
      <c r="M37" s="53"/>
      <c r="N37" s="40"/>
      <c r="O37" s="128"/>
      <c r="P37" s="121" t="str">
        <f ca="1">IF(M31="A",$AZ40,IF(M31="B","",IF(M31="C","",)))</f>
        <v/>
      </c>
      <c r="Q37" s="121" t="str">
        <f ca="1">IF(M31="A",$BH40,IF(M31="B","",IF(M31="C","",)))</f>
        <v/>
      </c>
      <c r="R37" s="129"/>
      <c r="S37" s="53"/>
      <c r="T37" s="40"/>
      <c r="U37" s="128"/>
      <c r="V37" s="121" t="str">
        <f ca="1">IF(S31="A",$AZ41,IF(S31="B","",IF(S31="C","",)))</f>
        <v/>
      </c>
      <c r="W37" s="121" t="str">
        <f ca="1">IF(S31="A",$BH41,IF(S31="B","",IF(S31="C","",)))</f>
        <v/>
      </c>
      <c r="X37" s="129"/>
      <c r="Y37" s="40"/>
      <c r="AB37" s="126"/>
      <c r="AC37" s="126"/>
      <c r="AD37" s="126"/>
      <c r="AE37" s="126"/>
      <c r="AG37" s="126"/>
      <c r="AH37" s="126"/>
      <c r="AI37" s="126"/>
      <c r="AJ37" s="126"/>
      <c r="AK37" s="126"/>
      <c r="AL37" s="126"/>
      <c r="AM37" s="126"/>
      <c r="BC37" s="126"/>
      <c r="BD37" s="126"/>
      <c r="BF37" s="126"/>
      <c r="BG37" s="126"/>
      <c r="BH37" s="126"/>
      <c r="BI37" s="127"/>
      <c r="BJ37" s="127"/>
      <c r="BK37" s="127"/>
      <c r="BL37" s="127"/>
      <c r="BM37" s="127"/>
      <c r="BN37" s="127"/>
      <c r="BO37" s="70"/>
      <c r="BP37" s="70"/>
      <c r="BQ37" s="70"/>
      <c r="BR37" s="70"/>
      <c r="BS37" s="70"/>
      <c r="BT37" s="70"/>
      <c r="BU37" s="70"/>
      <c r="BV37" s="40"/>
      <c r="BW37" s="13">
        <f t="shared" ca="1" si="22"/>
        <v>0.3796910156548875</v>
      </c>
      <c r="BX37" s="14">
        <f t="shared" ca="1" si="1"/>
        <v>32</v>
      </c>
      <c r="BY37" s="11"/>
      <c r="BZ37" s="15">
        <v>37</v>
      </c>
      <c r="CA37" s="16">
        <v>7</v>
      </c>
      <c r="CB37" s="16">
        <v>4</v>
      </c>
      <c r="CC37" s="17"/>
      <c r="CD37" s="11"/>
      <c r="CE37" s="37"/>
      <c r="CF37" s="38"/>
      <c r="CG37" s="11"/>
      <c r="CH37" s="15"/>
      <c r="CI37" s="11"/>
      <c r="CJ37" s="11"/>
      <c r="CM37" s="37"/>
      <c r="CN37" s="38"/>
      <c r="CO37" s="11"/>
      <c r="CP37" s="15"/>
      <c r="CQ37" s="11"/>
      <c r="CR37" s="11"/>
    </row>
    <row r="38" spans="1:96" ht="15" customHeight="1" x14ac:dyDescent="0.25">
      <c r="A38" s="64"/>
      <c r="B38" s="65"/>
      <c r="C38" s="65"/>
      <c r="D38" s="65"/>
      <c r="E38" s="65"/>
      <c r="F38" s="66"/>
      <c r="G38" s="64"/>
      <c r="H38" s="65"/>
      <c r="I38" s="65"/>
      <c r="J38" s="65"/>
      <c r="K38" s="65"/>
      <c r="L38" s="66"/>
      <c r="M38" s="64"/>
      <c r="N38" s="65"/>
      <c r="O38" s="65"/>
      <c r="P38" s="65"/>
      <c r="Q38" s="65"/>
      <c r="R38" s="66"/>
      <c r="S38" s="64"/>
      <c r="T38" s="65"/>
      <c r="U38" s="65"/>
      <c r="V38" s="65"/>
      <c r="W38" s="65"/>
      <c r="X38" s="66"/>
      <c r="Y38" s="40"/>
      <c r="AB38" s="130">
        <f t="shared" ref="AB38:AB49" ca="1" si="41">QUOTIENT(AB18,1)</f>
        <v>29</v>
      </c>
      <c r="AC38" s="131">
        <f t="shared" ref="AC38:AC49" ca="1" si="42">AD18</f>
        <v>6</v>
      </c>
      <c r="AD38" s="132">
        <f ca="1">QUOTIENT(AB38,AC38)</f>
        <v>4</v>
      </c>
      <c r="AE38" s="133">
        <f ca="1">AC38*AD38</f>
        <v>24</v>
      </c>
      <c r="AF38" s="132">
        <f ca="1">MOD(AB38,AC38)</f>
        <v>5</v>
      </c>
      <c r="AG38" s="134">
        <f ca="1">MOD(ROUNDDOWN(AB38/100,0),10)</f>
        <v>0</v>
      </c>
      <c r="AH38" s="82">
        <f ca="1">MOD(ROUNDDOWN(AB38/10,0),10)</f>
        <v>2</v>
      </c>
      <c r="AI38" s="83">
        <f ca="1">MOD(ROUNDDOWN(AB38/1,0),10)</f>
        <v>9</v>
      </c>
      <c r="AJ38" s="135">
        <f ca="1">MOD(ROUNDDOWN(AC38/10,0),10)</f>
        <v>0</v>
      </c>
      <c r="AK38" s="136">
        <f ca="1">MOD(ROUNDDOWN(AC38/1,0),10)</f>
        <v>6</v>
      </c>
      <c r="AL38" s="134">
        <f ca="1">MOD(ROUNDDOWN(AD38/100,0),10)</f>
        <v>0</v>
      </c>
      <c r="AM38" s="82">
        <f ca="1">MOD(ROUNDDOWN(AD38/10,0),10)</f>
        <v>0</v>
      </c>
      <c r="AN38" s="83">
        <f ca="1">MOD(ROUNDDOWN(AD38/1,0),10)</f>
        <v>4</v>
      </c>
      <c r="AO38" s="137">
        <f ca="1">MOD(ROUNDDOWN(AF38/10,0),10)</f>
        <v>0</v>
      </c>
      <c r="AP38" s="85">
        <f ca="1">MOD(ROUNDDOWN(AF38/1,0),10)</f>
        <v>5</v>
      </c>
      <c r="AQ38" s="11"/>
      <c r="AR38" s="138">
        <f ca="1">AK38*AL38</f>
        <v>0</v>
      </c>
      <c r="AS38" s="139">
        <f ca="1">AG38-AR38</f>
        <v>0</v>
      </c>
      <c r="AT38" s="140">
        <f ca="1">AH38</f>
        <v>2</v>
      </c>
      <c r="AU38" s="11">
        <f ca="1">AS38*10+AT38</f>
        <v>2</v>
      </c>
      <c r="AV38" s="138">
        <f ca="1">AK38*AM38</f>
        <v>0</v>
      </c>
      <c r="AW38" s="139">
        <f ca="1">MOD(ROUNDDOWN(AV38/10,0),10)</f>
        <v>0</v>
      </c>
      <c r="AX38" s="140">
        <f ca="1">MOD(ROUNDDOWN(AV38/1,0),10)</f>
        <v>0</v>
      </c>
      <c r="AY38" s="138">
        <f t="shared" ref="AY38:AY49" ca="1" si="43">AU38-AV38</f>
        <v>2</v>
      </c>
      <c r="AZ38" s="139">
        <f ca="1">MOD(ROUNDDOWN(AY38/10,0),10)</f>
        <v>0</v>
      </c>
      <c r="BA38" s="140">
        <f ca="1">MOD(ROUNDDOWN(AY38/1,0),10)</f>
        <v>2</v>
      </c>
      <c r="BB38" s="140">
        <f t="shared" ref="BB38:BB49" ca="1" si="44">AI38</f>
        <v>9</v>
      </c>
      <c r="BC38" s="11">
        <f t="shared" ref="BC38:BC49" ca="1" si="45">AY38*10+BB38</f>
        <v>29</v>
      </c>
      <c r="BD38" s="138">
        <f t="shared" ref="BD38:BD49" ca="1" si="46">AK38*AN38</f>
        <v>24</v>
      </c>
      <c r="BE38" s="139">
        <f ca="1">MOD(ROUNDDOWN(BD38/1,0),10)</f>
        <v>4</v>
      </c>
      <c r="BF38" s="139">
        <f ca="1">MOD(ROUNDDOWN(BD38/10,0),10)</f>
        <v>2</v>
      </c>
      <c r="BG38" s="140">
        <f t="shared" ref="BG38:BG49" ca="1" si="47">MOD(ROUNDDOWN(BD38/1,0),10)</f>
        <v>4</v>
      </c>
      <c r="BH38" s="29">
        <f t="shared" ref="BH38:BH49" ca="1" si="48">BC38-BD38</f>
        <v>5</v>
      </c>
      <c r="BI38" s="29"/>
      <c r="BJ38" s="29"/>
      <c r="BK38" s="141"/>
      <c r="BL38" s="29"/>
      <c r="BM38" s="29"/>
      <c r="BN38" s="29"/>
      <c r="BO38" s="70"/>
      <c r="BP38" s="70"/>
      <c r="BQ38" s="70"/>
      <c r="BR38" s="70"/>
      <c r="BS38" s="70"/>
      <c r="BT38" s="70"/>
      <c r="BU38" s="70"/>
      <c r="BV38" s="40"/>
      <c r="BW38" s="13">
        <f t="shared" ca="1" si="22"/>
        <v>0.64287688140839139</v>
      </c>
      <c r="BX38" s="14">
        <f t="shared" ca="1" si="1"/>
        <v>21</v>
      </c>
      <c r="BY38" s="11"/>
      <c r="BZ38" s="15">
        <v>38</v>
      </c>
      <c r="CA38" s="16">
        <v>7</v>
      </c>
      <c r="CB38" s="16">
        <v>5</v>
      </c>
      <c r="CC38" s="17"/>
      <c r="CD38" s="11"/>
      <c r="CE38" s="37"/>
      <c r="CF38" s="38"/>
      <c r="CG38" s="11"/>
      <c r="CH38" s="15"/>
      <c r="CI38" s="11"/>
      <c r="CJ38" s="11"/>
      <c r="CM38" s="37"/>
      <c r="CN38" s="38"/>
      <c r="CO38" s="11"/>
      <c r="CP38" s="15"/>
      <c r="CQ38" s="11"/>
      <c r="CR38" s="11"/>
    </row>
    <row r="39" spans="1:96" ht="15" customHeight="1" x14ac:dyDescent="0.25">
      <c r="A39" s="41" t="str">
        <f ca="1">$AY22</f>
        <v>C</v>
      </c>
      <c r="B39" s="42"/>
      <c r="C39" s="42"/>
      <c r="D39" s="43"/>
      <c r="E39" s="43"/>
      <c r="F39" s="44"/>
      <c r="G39" s="41" t="str">
        <f ca="1">$AY23</f>
        <v>C</v>
      </c>
      <c r="H39" s="42"/>
      <c r="I39" s="42"/>
      <c r="J39" s="43"/>
      <c r="K39" s="43"/>
      <c r="L39" s="44"/>
      <c r="M39" s="41" t="str">
        <f ca="1">$AY24</f>
        <v>C</v>
      </c>
      <c r="N39" s="42"/>
      <c r="O39" s="42"/>
      <c r="P39" s="43"/>
      <c r="Q39" s="43"/>
      <c r="R39" s="44"/>
      <c r="S39" s="41" t="str">
        <f ca="1">$AY25</f>
        <v>C</v>
      </c>
      <c r="T39" s="42"/>
      <c r="U39" s="42"/>
      <c r="V39" s="43"/>
      <c r="W39" s="43"/>
      <c r="X39" s="44"/>
      <c r="Y39" s="40"/>
      <c r="AB39" s="130">
        <f t="shared" ca="1" si="41"/>
        <v>15</v>
      </c>
      <c r="AC39" s="131">
        <f t="shared" ca="1" si="42"/>
        <v>7</v>
      </c>
      <c r="AD39" s="132">
        <f t="shared" ref="AD39:AD49" ca="1" si="49">QUOTIENT(AB39,AC39)</f>
        <v>2</v>
      </c>
      <c r="AE39" s="133">
        <f t="shared" ref="AE39:AE49" ca="1" si="50">AC39*AD39</f>
        <v>14</v>
      </c>
      <c r="AF39" s="132">
        <f t="shared" ref="AF39:AF49" ca="1" si="51">MOD(AB39,AC39)</f>
        <v>1</v>
      </c>
      <c r="AG39" s="142">
        <f t="shared" ref="AG39:AG49" ca="1" si="52">MOD(ROUNDDOWN(AB39/100,0),10)</f>
        <v>0</v>
      </c>
      <c r="AH39" s="95">
        <f t="shared" ref="AH39:AH49" ca="1" si="53">MOD(ROUNDDOWN(AB39/10,0),10)</f>
        <v>1</v>
      </c>
      <c r="AI39" s="96">
        <f t="shared" ref="AI39:AI49" ca="1" si="54">MOD(ROUNDDOWN(AB39/1,0),10)</f>
        <v>5</v>
      </c>
      <c r="AJ39" s="143">
        <f t="shared" ref="AJ39:AJ49" ca="1" si="55">MOD(ROUNDDOWN(AC39/10,0),10)</f>
        <v>0</v>
      </c>
      <c r="AK39" s="144">
        <f t="shared" ref="AK39:AK49" ca="1" si="56">MOD(ROUNDDOWN(AC39/1,0),10)</f>
        <v>7</v>
      </c>
      <c r="AL39" s="142">
        <f t="shared" ref="AL39:AL49" ca="1" si="57">MOD(ROUNDDOWN(AD39/100,0),10)</f>
        <v>0</v>
      </c>
      <c r="AM39" s="95">
        <f ca="1">MOD(ROUNDDOWN(AD39/10,0),10)</f>
        <v>0</v>
      </c>
      <c r="AN39" s="96">
        <f ca="1">MOD(ROUNDDOWN(AD39/1,0),10)</f>
        <v>2</v>
      </c>
      <c r="AO39" s="145">
        <f t="shared" ref="AO39:AO49" ca="1" si="58">MOD(ROUNDDOWN(AF39/10,0),10)</f>
        <v>0</v>
      </c>
      <c r="AP39" s="98">
        <f t="shared" ref="AP39:AP49" ca="1" si="59">MOD(ROUNDDOWN(AF39/1,0),10)</f>
        <v>1</v>
      </c>
      <c r="AQ39" s="11"/>
      <c r="AR39" s="146">
        <f t="shared" ref="AR39:AR49" ca="1" si="60">AK39*AL39</f>
        <v>0</v>
      </c>
      <c r="AS39" s="147">
        <f t="shared" ref="AS39:AS49" ca="1" si="61">AG39-AR39</f>
        <v>0</v>
      </c>
      <c r="AT39" s="148">
        <f t="shared" ref="AT39:AT49" ca="1" si="62">AH39</f>
        <v>1</v>
      </c>
      <c r="AU39" s="11">
        <f t="shared" ref="AU39:AU49" ca="1" si="63">AS39*10+AT39</f>
        <v>1</v>
      </c>
      <c r="AV39" s="146">
        <f t="shared" ref="AV39:AV49" ca="1" si="64">AK39*AM39</f>
        <v>0</v>
      </c>
      <c r="AW39" s="147">
        <f t="shared" ref="AW39:AW49" ca="1" si="65">MOD(ROUNDDOWN(AV39/10,0),10)</f>
        <v>0</v>
      </c>
      <c r="AX39" s="148">
        <f t="shared" ref="AX39:AX49" ca="1" si="66">MOD(ROUNDDOWN(AV39/1,0),10)</f>
        <v>0</v>
      </c>
      <c r="AY39" s="146">
        <f t="shared" ca="1" si="43"/>
        <v>1</v>
      </c>
      <c r="AZ39" s="147">
        <f t="shared" ref="AZ39:AZ49" ca="1" si="67">MOD(ROUNDDOWN(AY39/10,0),10)</f>
        <v>0</v>
      </c>
      <c r="BA39" s="148">
        <f t="shared" ref="BA39:BA49" ca="1" si="68">MOD(ROUNDDOWN(AY39/1,0),10)</f>
        <v>1</v>
      </c>
      <c r="BB39" s="148">
        <f t="shared" ca="1" si="44"/>
        <v>5</v>
      </c>
      <c r="BC39" s="11">
        <f t="shared" ca="1" si="45"/>
        <v>15</v>
      </c>
      <c r="BD39" s="146">
        <f t="shared" ca="1" si="46"/>
        <v>14</v>
      </c>
      <c r="BE39" s="147">
        <f t="shared" ref="BE39:BE49" ca="1" si="69">MOD(ROUNDDOWN(BD39/1,0),10)</f>
        <v>4</v>
      </c>
      <c r="BF39" s="147">
        <f t="shared" ref="BF39:BF49" ca="1" si="70">MOD(ROUNDDOWN(BD39/10,0),10)</f>
        <v>1</v>
      </c>
      <c r="BG39" s="148">
        <f t="shared" ca="1" si="47"/>
        <v>4</v>
      </c>
      <c r="BH39" s="29">
        <f t="shared" ca="1" si="48"/>
        <v>1</v>
      </c>
      <c r="BI39" s="149"/>
      <c r="BJ39" s="149"/>
      <c r="BK39" s="141"/>
      <c r="BL39" s="149"/>
      <c r="BM39" s="149"/>
      <c r="BN39" s="149"/>
      <c r="BO39" s="40"/>
      <c r="BP39" s="40"/>
      <c r="BQ39" s="40"/>
      <c r="BR39" s="40"/>
      <c r="BS39" s="40"/>
      <c r="BT39" s="40"/>
      <c r="BU39" s="40"/>
      <c r="BV39" s="40"/>
      <c r="BW39" s="13">
        <f t="shared" ca="1" si="22"/>
        <v>0.28759964648524949</v>
      </c>
      <c r="BX39" s="14">
        <f t="shared" ca="1" si="1"/>
        <v>39</v>
      </c>
      <c r="BY39" s="11"/>
      <c r="BZ39" s="15">
        <v>39</v>
      </c>
      <c r="CA39" s="16">
        <v>7</v>
      </c>
      <c r="CB39" s="16">
        <v>6</v>
      </c>
      <c r="CC39" s="17"/>
      <c r="CD39" s="11"/>
      <c r="CE39" s="37"/>
      <c r="CF39" s="38"/>
      <c r="CG39" s="11"/>
      <c r="CH39" s="15"/>
      <c r="CI39" s="11"/>
      <c r="CJ39" s="11"/>
      <c r="CM39" s="37"/>
      <c r="CN39" s="38"/>
      <c r="CO39" s="11"/>
      <c r="CP39" s="15"/>
      <c r="CQ39" s="11"/>
      <c r="CR39" s="11"/>
    </row>
    <row r="40" spans="1:96" ht="39.950000000000003" customHeight="1" thickBot="1" x14ac:dyDescent="0.3">
      <c r="A40" s="45" t="str">
        <f>A13</f>
        <v>⑤</v>
      </c>
      <c r="B40" s="46"/>
      <c r="C40" s="112"/>
      <c r="D40" s="113">
        <f ca="1">$AM42</f>
        <v>0</v>
      </c>
      <c r="E40" s="114">
        <f ca="1">$AN42</f>
        <v>5</v>
      </c>
      <c r="F40" s="50"/>
      <c r="G40" s="45" t="str">
        <f>G13</f>
        <v>⑥</v>
      </c>
      <c r="H40" s="46"/>
      <c r="I40" s="112"/>
      <c r="J40" s="113">
        <f ca="1">$AM43</f>
        <v>0</v>
      </c>
      <c r="K40" s="114">
        <f ca="1">$AN43</f>
        <v>5</v>
      </c>
      <c r="L40" s="119"/>
      <c r="M40" s="45" t="str">
        <f>M13</f>
        <v>⑦</v>
      </c>
      <c r="N40" s="46"/>
      <c r="O40" s="112"/>
      <c r="P40" s="113">
        <f ca="1">$AM44</f>
        <v>0</v>
      </c>
      <c r="Q40" s="114">
        <f ca="1">$AN44</f>
        <v>8</v>
      </c>
      <c r="R40" s="119"/>
      <c r="S40" s="45" t="str">
        <f>S13</f>
        <v>⑧</v>
      </c>
      <c r="T40" s="46"/>
      <c r="U40" s="112"/>
      <c r="V40" s="113">
        <f ca="1">$AM45</f>
        <v>0</v>
      </c>
      <c r="W40" s="114">
        <f ca="1">$AN45</f>
        <v>7</v>
      </c>
      <c r="X40" s="119"/>
      <c r="Y40" s="51"/>
      <c r="Z40" s="40"/>
      <c r="AA40" s="40"/>
      <c r="AB40" s="130">
        <f t="shared" ca="1" si="41"/>
        <v>19</v>
      </c>
      <c r="AC40" s="150">
        <f t="shared" ca="1" si="42"/>
        <v>6</v>
      </c>
      <c r="AD40" s="151">
        <f t="shared" ca="1" si="49"/>
        <v>3</v>
      </c>
      <c r="AE40" s="133">
        <f t="shared" ca="1" si="50"/>
        <v>18</v>
      </c>
      <c r="AF40" s="132">
        <f t="shared" ca="1" si="51"/>
        <v>1</v>
      </c>
      <c r="AG40" s="142">
        <f t="shared" ca="1" si="52"/>
        <v>0</v>
      </c>
      <c r="AH40" s="95">
        <f t="shared" ca="1" si="53"/>
        <v>1</v>
      </c>
      <c r="AI40" s="96">
        <f t="shared" ca="1" si="54"/>
        <v>9</v>
      </c>
      <c r="AJ40" s="143">
        <f t="shared" ca="1" si="55"/>
        <v>0</v>
      </c>
      <c r="AK40" s="144">
        <f t="shared" ca="1" si="56"/>
        <v>6</v>
      </c>
      <c r="AL40" s="142">
        <f t="shared" ca="1" si="57"/>
        <v>0</v>
      </c>
      <c r="AM40" s="95">
        <f ca="1">MOD(ROUNDDOWN(AD40/10,0),10)</f>
        <v>0</v>
      </c>
      <c r="AN40" s="96">
        <f ca="1">MOD(ROUNDDOWN(AD40/1,0),10)</f>
        <v>3</v>
      </c>
      <c r="AO40" s="145">
        <f t="shared" ca="1" si="58"/>
        <v>0</v>
      </c>
      <c r="AP40" s="98">
        <f t="shared" ca="1" si="59"/>
        <v>1</v>
      </c>
      <c r="AQ40" s="11"/>
      <c r="AR40" s="146">
        <f t="shared" ca="1" si="60"/>
        <v>0</v>
      </c>
      <c r="AS40" s="147">
        <f t="shared" ca="1" si="61"/>
        <v>0</v>
      </c>
      <c r="AT40" s="148">
        <f t="shared" ca="1" si="62"/>
        <v>1</v>
      </c>
      <c r="AU40" s="11">
        <f t="shared" ca="1" si="63"/>
        <v>1</v>
      </c>
      <c r="AV40" s="146">
        <f t="shared" ca="1" si="64"/>
        <v>0</v>
      </c>
      <c r="AW40" s="147">
        <f t="shared" ca="1" si="65"/>
        <v>0</v>
      </c>
      <c r="AX40" s="148">
        <f t="shared" ca="1" si="66"/>
        <v>0</v>
      </c>
      <c r="AY40" s="146">
        <f t="shared" ca="1" si="43"/>
        <v>1</v>
      </c>
      <c r="AZ40" s="147">
        <f t="shared" ca="1" si="67"/>
        <v>0</v>
      </c>
      <c r="BA40" s="148">
        <f t="shared" ca="1" si="68"/>
        <v>1</v>
      </c>
      <c r="BB40" s="148">
        <f t="shared" ca="1" si="44"/>
        <v>9</v>
      </c>
      <c r="BC40" s="11">
        <f t="shared" ca="1" si="45"/>
        <v>19</v>
      </c>
      <c r="BD40" s="146">
        <f t="shared" ca="1" si="46"/>
        <v>18</v>
      </c>
      <c r="BE40" s="147">
        <f t="shared" ca="1" si="69"/>
        <v>8</v>
      </c>
      <c r="BF40" s="147">
        <f t="shared" ca="1" si="70"/>
        <v>1</v>
      </c>
      <c r="BG40" s="148">
        <f t="shared" ca="1" si="47"/>
        <v>8</v>
      </c>
      <c r="BH40" s="29">
        <f t="shared" ca="1" si="48"/>
        <v>1</v>
      </c>
      <c r="BI40" s="29"/>
      <c r="BJ40" s="29"/>
      <c r="BK40" s="152"/>
      <c r="BL40" s="29"/>
      <c r="BM40" s="29"/>
      <c r="BN40" s="29"/>
      <c r="BO40" s="40"/>
      <c r="BP40" s="40"/>
      <c r="BQ40" s="40"/>
      <c r="BR40" s="40"/>
      <c r="BS40" s="40"/>
      <c r="BT40" s="40"/>
      <c r="BU40" s="40"/>
      <c r="BV40" s="40"/>
      <c r="BW40" s="13">
        <f t="shared" ca="1" si="22"/>
        <v>0.83685970855064029</v>
      </c>
      <c r="BX40" s="14">
        <f t="shared" ca="1" si="1"/>
        <v>6</v>
      </c>
      <c r="BY40" s="11"/>
      <c r="BZ40" s="15">
        <v>40</v>
      </c>
      <c r="CA40" s="16">
        <v>7</v>
      </c>
      <c r="CB40" s="16">
        <v>7</v>
      </c>
      <c r="CC40" s="17"/>
      <c r="CD40" s="11"/>
      <c r="CE40" s="37"/>
      <c r="CF40" s="38"/>
      <c r="CG40" s="11"/>
      <c r="CH40" s="15"/>
      <c r="CI40" s="11"/>
      <c r="CJ40" s="11"/>
      <c r="CM40" s="37"/>
      <c r="CN40" s="38"/>
      <c r="CO40" s="11"/>
      <c r="CP40" s="15"/>
      <c r="CQ40" s="11"/>
      <c r="CR40" s="11"/>
    </row>
    <row r="41" spans="1:96" ht="42" customHeight="1" x14ac:dyDescent="0.25">
      <c r="A41" s="53"/>
      <c r="B41" s="54">
        <f ca="1">B14</f>
        <v>3</v>
      </c>
      <c r="C41" s="115">
        <f>C14</f>
        <v>0</v>
      </c>
      <c r="D41" s="56">
        <f ca="1">D14</f>
        <v>1</v>
      </c>
      <c r="E41" s="116">
        <f ca="1">E14</f>
        <v>6</v>
      </c>
      <c r="F41" s="50">
        <f>F14</f>
        <v>0</v>
      </c>
      <c r="G41" s="53"/>
      <c r="H41" s="54">
        <f ca="1">H14</f>
        <v>2</v>
      </c>
      <c r="I41" s="115">
        <f>I14</f>
        <v>0</v>
      </c>
      <c r="J41" s="56">
        <f ca="1">J14</f>
        <v>1</v>
      </c>
      <c r="K41" s="116">
        <f ca="1">K14</f>
        <v>0</v>
      </c>
      <c r="L41" s="50">
        <f>L14</f>
        <v>0</v>
      </c>
      <c r="M41" s="53"/>
      <c r="N41" s="54">
        <f ca="1">N14</f>
        <v>6</v>
      </c>
      <c r="O41" s="115">
        <f>O14</f>
        <v>0</v>
      </c>
      <c r="P41" s="56">
        <f ca="1">P14</f>
        <v>5</v>
      </c>
      <c r="Q41" s="116">
        <f ca="1">Q14</f>
        <v>1</v>
      </c>
      <c r="R41" s="50"/>
      <c r="S41" s="53"/>
      <c r="T41" s="54">
        <f ca="1">T14</f>
        <v>9</v>
      </c>
      <c r="U41" s="115">
        <f>U14</f>
        <v>0</v>
      </c>
      <c r="V41" s="56">
        <f ca="1">V14</f>
        <v>7</v>
      </c>
      <c r="W41" s="116">
        <f ca="1">W14</f>
        <v>0</v>
      </c>
      <c r="X41" s="50"/>
      <c r="Y41" s="51"/>
      <c r="AB41" s="130">
        <f t="shared" ca="1" si="41"/>
        <v>19</v>
      </c>
      <c r="AC41" s="131">
        <f t="shared" ca="1" si="42"/>
        <v>3</v>
      </c>
      <c r="AD41" s="132">
        <f t="shared" ca="1" si="49"/>
        <v>6</v>
      </c>
      <c r="AE41" s="133">
        <f t="shared" ca="1" si="50"/>
        <v>18</v>
      </c>
      <c r="AF41" s="132">
        <f t="shared" ca="1" si="51"/>
        <v>1</v>
      </c>
      <c r="AG41" s="142">
        <f t="shared" ca="1" si="52"/>
        <v>0</v>
      </c>
      <c r="AH41" s="95">
        <f t="shared" ca="1" si="53"/>
        <v>1</v>
      </c>
      <c r="AI41" s="96">
        <f t="shared" ca="1" si="54"/>
        <v>9</v>
      </c>
      <c r="AJ41" s="143">
        <f t="shared" ca="1" si="55"/>
        <v>0</v>
      </c>
      <c r="AK41" s="144">
        <f t="shared" ca="1" si="56"/>
        <v>3</v>
      </c>
      <c r="AL41" s="142">
        <f t="shared" ca="1" si="57"/>
        <v>0</v>
      </c>
      <c r="AM41" s="95">
        <f t="shared" ref="AM41:AM49" ca="1" si="71">MOD(ROUNDDOWN(AD41/10,0),10)</f>
        <v>0</v>
      </c>
      <c r="AN41" s="96">
        <f t="shared" ref="AN41:AN49" ca="1" si="72">MOD(ROUNDDOWN(AD41/1,0),10)</f>
        <v>6</v>
      </c>
      <c r="AO41" s="145">
        <f t="shared" ca="1" si="58"/>
        <v>0</v>
      </c>
      <c r="AP41" s="98">
        <f t="shared" ca="1" si="59"/>
        <v>1</v>
      </c>
      <c r="AQ41" s="11"/>
      <c r="AR41" s="146">
        <f t="shared" ca="1" si="60"/>
        <v>0</v>
      </c>
      <c r="AS41" s="147">
        <f t="shared" ca="1" si="61"/>
        <v>0</v>
      </c>
      <c r="AT41" s="148">
        <f t="shared" ca="1" si="62"/>
        <v>1</v>
      </c>
      <c r="AU41" s="11">
        <f t="shared" ca="1" si="63"/>
        <v>1</v>
      </c>
      <c r="AV41" s="146">
        <f t="shared" ca="1" si="64"/>
        <v>0</v>
      </c>
      <c r="AW41" s="147">
        <f t="shared" ca="1" si="65"/>
        <v>0</v>
      </c>
      <c r="AX41" s="148">
        <f t="shared" ca="1" si="66"/>
        <v>0</v>
      </c>
      <c r="AY41" s="146">
        <f t="shared" ca="1" si="43"/>
        <v>1</v>
      </c>
      <c r="AZ41" s="147">
        <f t="shared" ca="1" si="67"/>
        <v>0</v>
      </c>
      <c r="BA41" s="148">
        <f t="shared" ca="1" si="68"/>
        <v>1</v>
      </c>
      <c r="BB41" s="148">
        <f t="shared" ca="1" si="44"/>
        <v>9</v>
      </c>
      <c r="BC41" s="11">
        <f t="shared" ca="1" si="45"/>
        <v>19</v>
      </c>
      <c r="BD41" s="146">
        <f t="shared" ca="1" si="46"/>
        <v>18</v>
      </c>
      <c r="BE41" s="147">
        <f t="shared" ca="1" si="69"/>
        <v>8</v>
      </c>
      <c r="BF41" s="147">
        <f t="shared" ca="1" si="70"/>
        <v>1</v>
      </c>
      <c r="BG41" s="148">
        <f t="shared" ca="1" si="47"/>
        <v>8</v>
      </c>
      <c r="BH41" s="29">
        <f t="shared" ca="1" si="48"/>
        <v>1</v>
      </c>
      <c r="BI41" s="149"/>
      <c r="BJ41" s="149"/>
      <c r="BK41" s="141"/>
      <c r="BL41" s="149"/>
      <c r="BM41" s="149"/>
      <c r="BN41" s="149"/>
      <c r="BO41" s="40"/>
      <c r="BP41" s="40"/>
      <c r="BQ41" s="40"/>
      <c r="BR41" s="40"/>
      <c r="BS41" s="40"/>
      <c r="BT41" s="40"/>
      <c r="BU41" s="40"/>
      <c r="BV41" s="40"/>
      <c r="BW41" s="13">
        <f t="shared" ca="1" si="22"/>
        <v>0.68935275423745912</v>
      </c>
      <c r="BX41" s="14">
        <f t="shared" ca="1" si="1"/>
        <v>18</v>
      </c>
      <c r="BY41" s="11"/>
      <c r="BZ41" s="15">
        <v>41</v>
      </c>
      <c r="CA41" s="16">
        <v>7</v>
      </c>
      <c r="CB41" s="16">
        <v>8</v>
      </c>
      <c r="CC41" s="17"/>
      <c r="CD41" s="11"/>
      <c r="CE41" s="37"/>
      <c r="CF41" s="38"/>
      <c r="CG41" s="11"/>
      <c r="CH41" s="15"/>
      <c r="CI41" s="11"/>
      <c r="CJ41" s="11"/>
      <c r="CM41" s="37"/>
      <c r="CN41" s="38"/>
      <c r="CO41" s="11"/>
      <c r="CP41" s="15"/>
      <c r="CQ41" s="11"/>
      <c r="CR41" s="11"/>
    </row>
    <row r="42" spans="1:96" ht="39.950000000000003" customHeight="1" thickBot="1" x14ac:dyDescent="0.3">
      <c r="A42" s="53"/>
      <c r="B42" s="54"/>
      <c r="C42" s="117"/>
      <c r="D42" s="118">
        <f ca="1">IF(A39="A",$AV42,IF(A39="B",$AV42,IF(A39="C",$BF42)))</f>
        <v>1</v>
      </c>
      <c r="E42" s="118">
        <f ca="1">IF(A39="A","",IF(A39="B","",IF(A39="C",$BG42,)))</f>
        <v>5</v>
      </c>
      <c r="F42" s="119"/>
      <c r="G42" s="53"/>
      <c r="H42" s="54"/>
      <c r="I42" s="117"/>
      <c r="J42" s="118">
        <f ca="1">IF(G39="A",$AV43,IF(G39="B",$AV43,IF(G39="C",$BF43)))</f>
        <v>1</v>
      </c>
      <c r="K42" s="118">
        <f ca="1">IF(G39="A","",IF(G39="B","",IF(G39="C",$BG43,)))</f>
        <v>0</v>
      </c>
      <c r="L42" s="119"/>
      <c r="M42" s="53"/>
      <c r="N42" s="54"/>
      <c r="O42" s="117"/>
      <c r="P42" s="118">
        <f ca="1">IF(M39="A",$AV44,IF(M39="B",$AV44,IF(M39="C",$BF44)))</f>
        <v>4</v>
      </c>
      <c r="Q42" s="118">
        <f ca="1">IF(M39="A","",IF(M39="B","",IF(M39="C",$BG44,)))</f>
        <v>8</v>
      </c>
      <c r="R42" s="119"/>
      <c r="S42" s="53"/>
      <c r="T42" s="54"/>
      <c r="U42" s="117"/>
      <c r="V42" s="118">
        <f ca="1">IF(S39="A",$AV45,IF(S39="B",$AV45,IF(S39="C",$BF45)))</f>
        <v>6</v>
      </c>
      <c r="W42" s="118">
        <f ca="1">IF(S39="A","",IF(S39="B","",IF(S39="C",$BG45,)))</f>
        <v>3</v>
      </c>
      <c r="X42" s="119"/>
      <c r="Y42" s="51"/>
      <c r="AB42" s="130">
        <f t="shared" ca="1" si="41"/>
        <v>16</v>
      </c>
      <c r="AC42" s="131">
        <f t="shared" ca="1" si="42"/>
        <v>3</v>
      </c>
      <c r="AD42" s="132">
        <f t="shared" ca="1" si="49"/>
        <v>5</v>
      </c>
      <c r="AE42" s="133">
        <f t="shared" ca="1" si="50"/>
        <v>15</v>
      </c>
      <c r="AF42" s="132">
        <f t="shared" ca="1" si="51"/>
        <v>1</v>
      </c>
      <c r="AG42" s="142">
        <f t="shared" ca="1" si="52"/>
        <v>0</v>
      </c>
      <c r="AH42" s="95">
        <f t="shared" ca="1" si="53"/>
        <v>1</v>
      </c>
      <c r="AI42" s="96">
        <f t="shared" ca="1" si="54"/>
        <v>6</v>
      </c>
      <c r="AJ42" s="143">
        <f t="shared" ca="1" si="55"/>
        <v>0</v>
      </c>
      <c r="AK42" s="144">
        <f t="shared" ca="1" si="56"/>
        <v>3</v>
      </c>
      <c r="AL42" s="142">
        <f t="shared" ca="1" si="57"/>
        <v>0</v>
      </c>
      <c r="AM42" s="95">
        <f t="shared" ca="1" si="71"/>
        <v>0</v>
      </c>
      <c r="AN42" s="96">
        <f t="shared" ca="1" si="72"/>
        <v>5</v>
      </c>
      <c r="AO42" s="145">
        <f t="shared" ca="1" si="58"/>
        <v>0</v>
      </c>
      <c r="AP42" s="98">
        <f t="shared" ca="1" si="59"/>
        <v>1</v>
      </c>
      <c r="AQ42" s="11"/>
      <c r="AR42" s="146">
        <f t="shared" ca="1" si="60"/>
        <v>0</v>
      </c>
      <c r="AS42" s="147">
        <f t="shared" ca="1" si="61"/>
        <v>0</v>
      </c>
      <c r="AT42" s="148">
        <f t="shared" ca="1" si="62"/>
        <v>1</v>
      </c>
      <c r="AU42" s="11">
        <f t="shared" ca="1" si="63"/>
        <v>1</v>
      </c>
      <c r="AV42" s="146">
        <f t="shared" ca="1" si="64"/>
        <v>0</v>
      </c>
      <c r="AW42" s="147">
        <f t="shared" ca="1" si="65"/>
        <v>0</v>
      </c>
      <c r="AX42" s="148">
        <f t="shared" ca="1" si="66"/>
        <v>0</v>
      </c>
      <c r="AY42" s="146">
        <f t="shared" ca="1" si="43"/>
        <v>1</v>
      </c>
      <c r="AZ42" s="147">
        <f t="shared" ca="1" si="67"/>
        <v>0</v>
      </c>
      <c r="BA42" s="148">
        <f t="shared" ca="1" si="68"/>
        <v>1</v>
      </c>
      <c r="BB42" s="148">
        <f t="shared" ca="1" si="44"/>
        <v>6</v>
      </c>
      <c r="BC42" s="11">
        <f t="shared" ca="1" si="45"/>
        <v>16</v>
      </c>
      <c r="BD42" s="146">
        <f t="shared" ca="1" si="46"/>
        <v>15</v>
      </c>
      <c r="BE42" s="147">
        <f t="shared" ca="1" si="69"/>
        <v>5</v>
      </c>
      <c r="BF42" s="147">
        <f t="shared" ca="1" si="70"/>
        <v>1</v>
      </c>
      <c r="BG42" s="148">
        <f t="shared" ca="1" si="47"/>
        <v>5</v>
      </c>
      <c r="BH42" s="29">
        <f t="shared" ca="1" si="48"/>
        <v>1</v>
      </c>
      <c r="BI42" s="149"/>
      <c r="BJ42" s="149"/>
      <c r="BK42" s="141"/>
      <c r="BL42" s="149"/>
      <c r="BM42" s="149"/>
      <c r="BN42" s="149"/>
      <c r="BO42" s="70"/>
      <c r="BP42" s="70"/>
      <c r="BQ42" s="70"/>
      <c r="BR42" s="70"/>
      <c r="BS42" s="70"/>
      <c r="BT42" s="70"/>
      <c r="BU42" s="70"/>
      <c r="BV42" s="40"/>
      <c r="BW42" s="13">
        <f t="shared" ca="1" si="22"/>
        <v>0.147976118507125</v>
      </c>
      <c r="BX42" s="14">
        <f t="shared" ca="1" si="1"/>
        <v>50</v>
      </c>
      <c r="BY42" s="11"/>
      <c r="BZ42" s="15">
        <v>42</v>
      </c>
      <c r="CA42" s="16">
        <v>7</v>
      </c>
      <c r="CB42" s="16">
        <v>9</v>
      </c>
      <c r="CC42" s="17"/>
      <c r="CD42" s="11"/>
      <c r="CE42" s="37"/>
      <c r="CF42" s="38"/>
      <c r="CG42" s="11"/>
      <c r="CH42" s="15"/>
      <c r="CI42" s="11"/>
      <c r="CJ42" s="11"/>
      <c r="CM42" s="37"/>
      <c r="CN42" s="38"/>
      <c r="CO42" s="11"/>
      <c r="CP42" s="15"/>
      <c r="CQ42" s="11"/>
      <c r="CR42" s="11"/>
    </row>
    <row r="43" spans="1:96" ht="39.950000000000003" customHeight="1" x14ac:dyDescent="0.25">
      <c r="A43" s="53"/>
      <c r="B43" s="54"/>
      <c r="C43" s="117"/>
      <c r="D43" s="121" t="str">
        <f ca="1">IF(A39="A",$BA42,IF(A39="B",$AS42,IF(A39="C","",)))</f>
        <v/>
      </c>
      <c r="E43" s="121">
        <f ca="1">IF(A39="A",$BB42,IF(A39="B",$BH42,IF(A39="C",$BH42)))</f>
        <v>1</v>
      </c>
      <c r="F43" s="119"/>
      <c r="G43" s="53"/>
      <c r="H43" s="54"/>
      <c r="I43" s="117"/>
      <c r="J43" s="121" t="str">
        <f ca="1">IF(G39="A",$BA43,IF(G39="B",$AS43,IF(G39="C","",)))</f>
        <v/>
      </c>
      <c r="K43" s="121">
        <f ca="1">IF(G39="A",$BB43,IF(G39="B",$BH43,IF(G39="C",$BH43)))</f>
        <v>0</v>
      </c>
      <c r="L43" s="119"/>
      <c r="M43" s="53"/>
      <c r="N43" s="54"/>
      <c r="O43" s="117"/>
      <c r="P43" s="121" t="str">
        <f ca="1">IF(M39="A",$BA44,IF(M39="B",$AS44,IF(M39="C","",)))</f>
        <v/>
      </c>
      <c r="Q43" s="121">
        <f ca="1">IF(M39="A",$BB44,IF(M39="B",$BH44,IF(M39="C",$BH44)))</f>
        <v>3</v>
      </c>
      <c r="R43" s="119"/>
      <c r="S43" s="53"/>
      <c r="T43" s="54"/>
      <c r="U43" s="117"/>
      <c r="V43" s="121" t="str">
        <f ca="1">IF(S39="A",$BA45,IF(S39="B",$AS45,IF(S39="C","",)))</f>
        <v/>
      </c>
      <c r="W43" s="121">
        <f ca="1">IF(S39="A",$BB45,IF(S39="B",$BH45,IF(S39="C",$BH45)))</f>
        <v>7</v>
      </c>
      <c r="X43" s="119"/>
      <c r="Y43" s="51"/>
      <c r="AB43" s="130">
        <f t="shared" ca="1" si="41"/>
        <v>10</v>
      </c>
      <c r="AC43" s="131">
        <f t="shared" ca="1" si="42"/>
        <v>2</v>
      </c>
      <c r="AD43" s="132">
        <f t="shared" ca="1" si="49"/>
        <v>5</v>
      </c>
      <c r="AE43" s="133">
        <f t="shared" ca="1" si="50"/>
        <v>10</v>
      </c>
      <c r="AF43" s="132">
        <f t="shared" ca="1" si="51"/>
        <v>0</v>
      </c>
      <c r="AG43" s="142">
        <f t="shared" ca="1" si="52"/>
        <v>0</v>
      </c>
      <c r="AH43" s="95">
        <f t="shared" ca="1" si="53"/>
        <v>1</v>
      </c>
      <c r="AI43" s="96">
        <f t="shared" ca="1" si="54"/>
        <v>0</v>
      </c>
      <c r="AJ43" s="143">
        <f t="shared" ca="1" si="55"/>
        <v>0</v>
      </c>
      <c r="AK43" s="144">
        <f t="shared" ca="1" si="56"/>
        <v>2</v>
      </c>
      <c r="AL43" s="142">
        <f t="shared" ca="1" si="57"/>
        <v>0</v>
      </c>
      <c r="AM43" s="95">
        <f t="shared" ca="1" si="71"/>
        <v>0</v>
      </c>
      <c r="AN43" s="96">
        <f t="shared" ca="1" si="72"/>
        <v>5</v>
      </c>
      <c r="AO43" s="145">
        <f t="shared" ca="1" si="58"/>
        <v>0</v>
      </c>
      <c r="AP43" s="98">
        <f t="shared" ca="1" si="59"/>
        <v>0</v>
      </c>
      <c r="AQ43" s="11"/>
      <c r="AR43" s="146">
        <f t="shared" ca="1" si="60"/>
        <v>0</v>
      </c>
      <c r="AS43" s="147">
        <f t="shared" ca="1" si="61"/>
        <v>0</v>
      </c>
      <c r="AT43" s="148">
        <f t="shared" ca="1" si="62"/>
        <v>1</v>
      </c>
      <c r="AU43" s="11">
        <f t="shared" ca="1" si="63"/>
        <v>1</v>
      </c>
      <c r="AV43" s="146">
        <f t="shared" ca="1" si="64"/>
        <v>0</v>
      </c>
      <c r="AW43" s="147">
        <f t="shared" ca="1" si="65"/>
        <v>0</v>
      </c>
      <c r="AX43" s="148">
        <f t="shared" ca="1" si="66"/>
        <v>0</v>
      </c>
      <c r="AY43" s="146">
        <f t="shared" ca="1" si="43"/>
        <v>1</v>
      </c>
      <c r="AZ43" s="147">
        <f t="shared" ca="1" si="67"/>
        <v>0</v>
      </c>
      <c r="BA43" s="148">
        <f t="shared" ca="1" si="68"/>
        <v>1</v>
      </c>
      <c r="BB43" s="148">
        <f t="shared" ca="1" si="44"/>
        <v>0</v>
      </c>
      <c r="BC43" s="11">
        <f t="shared" ca="1" si="45"/>
        <v>10</v>
      </c>
      <c r="BD43" s="146">
        <f t="shared" ca="1" si="46"/>
        <v>10</v>
      </c>
      <c r="BE43" s="147">
        <f t="shared" ca="1" si="69"/>
        <v>0</v>
      </c>
      <c r="BF43" s="147">
        <f t="shared" ca="1" si="70"/>
        <v>1</v>
      </c>
      <c r="BG43" s="148">
        <f t="shared" ca="1" si="47"/>
        <v>0</v>
      </c>
      <c r="BH43" s="29">
        <f t="shared" ca="1" si="48"/>
        <v>0</v>
      </c>
      <c r="BI43" s="149"/>
      <c r="BJ43" s="149"/>
      <c r="BK43" s="141"/>
      <c r="BL43" s="149"/>
      <c r="BM43" s="149"/>
      <c r="BN43" s="149"/>
      <c r="BO43" s="70"/>
      <c r="BP43" s="70"/>
      <c r="BQ43" s="70"/>
      <c r="BR43" s="70"/>
      <c r="BS43" s="70"/>
      <c r="BT43" s="70"/>
      <c r="BU43" s="70"/>
      <c r="BV43" s="70"/>
      <c r="BW43" s="13">
        <f t="shared" ca="1" si="22"/>
        <v>0.89447733375813032</v>
      </c>
      <c r="BX43" s="14">
        <f t="shared" ca="1" si="1"/>
        <v>2</v>
      </c>
      <c r="BY43" s="11"/>
      <c r="BZ43" s="15">
        <v>43</v>
      </c>
      <c r="CA43" s="16">
        <v>8</v>
      </c>
      <c r="CB43" s="16">
        <v>2</v>
      </c>
      <c r="CC43" s="17"/>
      <c r="CD43" s="11"/>
      <c r="CE43" s="37"/>
      <c r="CF43" s="38"/>
      <c r="CG43" s="11"/>
      <c r="CH43" s="15"/>
      <c r="CI43" s="11"/>
      <c r="CJ43" s="11"/>
      <c r="CM43" s="37"/>
      <c r="CN43" s="38"/>
      <c r="CO43" s="11"/>
      <c r="CP43" s="15"/>
      <c r="CQ43" s="11"/>
      <c r="CR43" s="11"/>
    </row>
    <row r="44" spans="1:96" ht="39.950000000000003" customHeight="1" thickBot="1" x14ac:dyDescent="0.3">
      <c r="A44" s="53"/>
      <c r="B44" s="54"/>
      <c r="C44" s="117"/>
      <c r="D44" s="125">
        <f ca="1">IF(A39="A",$BF42,IF(A39="B","",IF(A39="C",$AW42,"")))</f>
        <v>0</v>
      </c>
      <c r="E44" s="118" t="str">
        <f ca="1">IF(A39="A",$BG42,IF(A39="B","",IF(A39="C","")))</f>
        <v/>
      </c>
      <c r="F44" s="60"/>
      <c r="G44" s="53"/>
      <c r="H44" s="54"/>
      <c r="I44" s="117"/>
      <c r="J44" s="125">
        <f ca="1">IF(G39="A",$BF43,IF(G39="B","",IF(G39="C",$AW43,"")))</f>
        <v>0</v>
      </c>
      <c r="K44" s="118" t="str">
        <f ca="1">IF(G39="A",$BG43,IF(G39="B","",IF(G39="C","")))</f>
        <v/>
      </c>
      <c r="L44" s="60"/>
      <c r="M44" s="53"/>
      <c r="N44" s="54"/>
      <c r="O44" s="117"/>
      <c r="P44" s="125">
        <f ca="1">IF(M39="A",$BF44,IF(M39="B","",IF(M39="C",$AW44,"")))</f>
        <v>0</v>
      </c>
      <c r="Q44" s="118" t="str">
        <f ca="1">IF(M39="A",$BG44,IF(M39="B","",IF(M39="C","")))</f>
        <v/>
      </c>
      <c r="R44" s="60"/>
      <c r="S44" s="53"/>
      <c r="T44" s="54"/>
      <c r="U44" s="117"/>
      <c r="V44" s="125">
        <f ca="1">IF(S39="A",$BF45,IF(S39="B","",IF(S39="C",$AW45,"")))</f>
        <v>0</v>
      </c>
      <c r="W44" s="118" t="str">
        <f ca="1">IF(S39="A",$BG45,IF(S39="B","",IF(S39="C","")))</f>
        <v/>
      </c>
      <c r="X44" s="60"/>
      <c r="Y44" s="40"/>
      <c r="AB44" s="130">
        <f t="shared" ca="1" si="41"/>
        <v>51</v>
      </c>
      <c r="AC44" s="131">
        <f t="shared" ca="1" si="42"/>
        <v>6</v>
      </c>
      <c r="AD44" s="132">
        <f t="shared" ca="1" si="49"/>
        <v>8</v>
      </c>
      <c r="AE44" s="133">
        <f t="shared" ca="1" si="50"/>
        <v>48</v>
      </c>
      <c r="AF44" s="132">
        <f t="shared" ca="1" si="51"/>
        <v>3</v>
      </c>
      <c r="AG44" s="142">
        <f t="shared" ca="1" si="52"/>
        <v>0</v>
      </c>
      <c r="AH44" s="95">
        <f t="shared" ca="1" si="53"/>
        <v>5</v>
      </c>
      <c r="AI44" s="96">
        <f t="shared" ca="1" si="54"/>
        <v>1</v>
      </c>
      <c r="AJ44" s="143">
        <f t="shared" ca="1" si="55"/>
        <v>0</v>
      </c>
      <c r="AK44" s="144">
        <f t="shared" ca="1" si="56"/>
        <v>6</v>
      </c>
      <c r="AL44" s="142">
        <f t="shared" ca="1" si="57"/>
        <v>0</v>
      </c>
      <c r="AM44" s="95">
        <f t="shared" ca="1" si="71"/>
        <v>0</v>
      </c>
      <c r="AN44" s="96">
        <f t="shared" ca="1" si="72"/>
        <v>8</v>
      </c>
      <c r="AO44" s="145">
        <f t="shared" ca="1" si="58"/>
        <v>0</v>
      </c>
      <c r="AP44" s="98">
        <f t="shared" ca="1" si="59"/>
        <v>3</v>
      </c>
      <c r="AQ44" s="11"/>
      <c r="AR44" s="146">
        <f t="shared" ca="1" si="60"/>
        <v>0</v>
      </c>
      <c r="AS44" s="147">
        <f t="shared" ca="1" si="61"/>
        <v>0</v>
      </c>
      <c r="AT44" s="148">
        <f t="shared" ca="1" si="62"/>
        <v>5</v>
      </c>
      <c r="AU44" s="11">
        <f t="shared" ca="1" si="63"/>
        <v>5</v>
      </c>
      <c r="AV44" s="146">
        <f t="shared" ca="1" si="64"/>
        <v>0</v>
      </c>
      <c r="AW44" s="147">
        <f t="shared" ca="1" si="65"/>
        <v>0</v>
      </c>
      <c r="AX44" s="148">
        <f t="shared" ca="1" si="66"/>
        <v>0</v>
      </c>
      <c r="AY44" s="146">
        <f t="shared" ca="1" si="43"/>
        <v>5</v>
      </c>
      <c r="AZ44" s="147">
        <f t="shared" ca="1" si="67"/>
        <v>0</v>
      </c>
      <c r="BA44" s="148">
        <f t="shared" ca="1" si="68"/>
        <v>5</v>
      </c>
      <c r="BB44" s="148">
        <f t="shared" ca="1" si="44"/>
        <v>1</v>
      </c>
      <c r="BC44" s="11">
        <f t="shared" ca="1" si="45"/>
        <v>51</v>
      </c>
      <c r="BD44" s="146">
        <f t="shared" ca="1" si="46"/>
        <v>48</v>
      </c>
      <c r="BE44" s="147">
        <f t="shared" ca="1" si="69"/>
        <v>8</v>
      </c>
      <c r="BF44" s="147">
        <f t="shared" ca="1" si="70"/>
        <v>4</v>
      </c>
      <c r="BG44" s="148">
        <f t="shared" ca="1" si="47"/>
        <v>8</v>
      </c>
      <c r="BH44" s="29">
        <f t="shared" ca="1" si="48"/>
        <v>3</v>
      </c>
      <c r="BI44" s="149"/>
      <c r="BJ44" s="149"/>
      <c r="BK44" s="141"/>
      <c r="BL44" s="149"/>
      <c r="BM44" s="149"/>
      <c r="BN44" s="149"/>
      <c r="BO44" s="70"/>
      <c r="BP44" s="70"/>
      <c r="BQ44" s="70"/>
      <c r="BR44" s="70"/>
      <c r="BS44" s="70"/>
      <c r="BT44" s="70"/>
      <c r="BU44" s="70"/>
      <c r="BV44" s="70"/>
      <c r="BW44" s="13">
        <f t="shared" ca="1" si="22"/>
        <v>0.76960789514705252</v>
      </c>
      <c r="BX44" s="14">
        <f t="shared" ca="1" si="1"/>
        <v>13</v>
      </c>
      <c r="BY44" s="11"/>
      <c r="BZ44" s="15">
        <v>44</v>
      </c>
      <c r="CA44" s="16">
        <v>8</v>
      </c>
      <c r="CB44" s="16">
        <v>3</v>
      </c>
      <c r="CC44" s="17"/>
      <c r="CD44" s="11"/>
      <c r="CE44" s="37"/>
      <c r="CF44" s="38"/>
      <c r="CG44" s="11"/>
      <c r="CH44" s="15"/>
      <c r="CI44" s="11"/>
      <c r="CJ44" s="11"/>
      <c r="CM44" s="37"/>
      <c r="CN44" s="38"/>
      <c r="CO44" s="11"/>
      <c r="CP44" s="15"/>
      <c r="CQ44" s="11"/>
      <c r="CR44" s="11"/>
    </row>
    <row r="45" spans="1:96" ht="39.950000000000003" customHeight="1" x14ac:dyDescent="0.25">
      <c r="A45" s="53"/>
      <c r="B45" s="40"/>
      <c r="C45" s="128"/>
      <c r="D45" s="121" t="str">
        <f ca="1">IF(A39="A",$AZ42,IF(A39="B","",IF(A39="C","",)))</f>
        <v/>
      </c>
      <c r="E45" s="121" t="str">
        <f ca="1">IF(A39="A",$BH42,IF(A39="B","",IF(A39="C","",)))</f>
        <v/>
      </c>
      <c r="F45" s="129"/>
      <c r="G45" s="53"/>
      <c r="H45" s="40"/>
      <c r="I45" s="128"/>
      <c r="J45" s="121" t="str">
        <f ca="1">IF(G39="A",$AZ43,IF(G39="B","",IF(G39="C","",)))</f>
        <v/>
      </c>
      <c r="K45" s="121" t="str">
        <f ca="1">IF(G39="A",$BH43,IF(G39="B","",IF(G39="C","",)))</f>
        <v/>
      </c>
      <c r="L45" s="129"/>
      <c r="M45" s="53"/>
      <c r="N45" s="40"/>
      <c r="O45" s="128"/>
      <c r="P45" s="121" t="str">
        <f ca="1">IF(M39="A",$AZ44,IF(M39="B","",IF(M39="C","",)))</f>
        <v/>
      </c>
      <c r="Q45" s="121" t="str">
        <f ca="1">IF(M39="A",$BH44,IF(M39="B","",IF(M39="C","",)))</f>
        <v/>
      </c>
      <c r="R45" s="129"/>
      <c r="S45" s="53"/>
      <c r="T45" s="40"/>
      <c r="U45" s="128"/>
      <c r="V45" s="121" t="str">
        <f ca="1">IF(S39="A",$AZ45,IF(S39="B","",IF(S39="C","",)))</f>
        <v/>
      </c>
      <c r="W45" s="121" t="str">
        <f ca="1">IF(S39="A",$BH45,IF(S39="B","",IF(S39="C","",)))</f>
        <v/>
      </c>
      <c r="X45" s="129"/>
      <c r="Y45" s="40"/>
      <c r="AB45" s="130">
        <f t="shared" ca="1" si="41"/>
        <v>70</v>
      </c>
      <c r="AC45" s="131">
        <f t="shared" ca="1" si="42"/>
        <v>9</v>
      </c>
      <c r="AD45" s="132">
        <f t="shared" ca="1" si="49"/>
        <v>7</v>
      </c>
      <c r="AE45" s="133">
        <f t="shared" ca="1" si="50"/>
        <v>63</v>
      </c>
      <c r="AF45" s="132">
        <f t="shared" ca="1" si="51"/>
        <v>7</v>
      </c>
      <c r="AG45" s="142">
        <f t="shared" ca="1" si="52"/>
        <v>0</v>
      </c>
      <c r="AH45" s="95">
        <f t="shared" ca="1" si="53"/>
        <v>7</v>
      </c>
      <c r="AI45" s="96">
        <f t="shared" ca="1" si="54"/>
        <v>0</v>
      </c>
      <c r="AJ45" s="143">
        <f t="shared" ca="1" si="55"/>
        <v>0</v>
      </c>
      <c r="AK45" s="144">
        <f t="shared" ca="1" si="56"/>
        <v>9</v>
      </c>
      <c r="AL45" s="142">
        <f t="shared" ca="1" si="57"/>
        <v>0</v>
      </c>
      <c r="AM45" s="95">
        <f t="shared" ca="1" si="71"/>
        <v>0</v>
      </c>
      <c r="AN45" s="96">
        <f t="shared" ca="1" si="72"/>
        <v>7</v>
      </c>
      <c r="AO45" s="145">
        <f t="shared" ca="1" si="58"/>
        <v>0</v>
      </c>
      <c r="AP45" s="98">
        <f t="shared" ca="1" si="59"/>
        <v>7</v>
      </c>
      <c r="AQ45" s="11"/>
      <c r="AR45" s="146">
        <f t="shared" ca="1" si="60"/>
        <v>0</v>
      </c>
      <c r="AS45" s="147">
        <f t="shared" ca="1" si="61"/>
        <v>0</v>
      </c>
      <c r="AT45" s="148">
        <f t="shared" ca="1" si="62"/>
        <v>7</v>
      </c>
      <c r="AU45" s="11">
        <f t="shared" ca="1" si="63"/>
        <v>7</v>
      </c>
      <c r="AV45" s="146">
        <f t="shared" ca="1" si="64"/>
        <v>0</v>
      </c>
      <c r="AW45" s="147">
        <f t="shared" ca="1" si="65"/>
        <v>0</v>
      </c>
      <c r="AX45" s="148">
        <f t="shared" ca="1" si="66"/>
        <v>0</v>
      </c>
      <c r="AY45" s="146">
        <f t="shared" ca="1" si="43"/>
        <v>7</v>
      </c>
      <c r="AZ45" s="147">
        <f t="shared" ca="1" si="67"/>
        <v>0</v>
      </c>
      <c r="BA45" s="148">
        <f t="shared" ca="1" si="68"/>
        <v>7</v>
      </c>
      <c r="BB45" s="148">
        <f t="shared" ca="1" si="44"/>
        <v>0</v>
      </c>
      <c r="BC45" s="11">
        <f t="shared" ca="1" si="45"/>
        <v>70</v>
      </c>
      <c r="BD45" s="146">
        <f t="shared" ca="1" si="46"/>
        <v>63</v>
      </c>
      <c r="BE45" s="147">
        <f t="shared" ca="1" si="69"/>
        <v>3</v>
      </c>
      <c r="BF45" s="147">
        <f t="shared" ca="1" si="70"/>
        <v>6</v>
      </c>
      <c r="BG45" s="148">
        <f t="shared" ca="1" si="47"/>
        <v>3</v>
      </c>
      <c r="BH45" s="29">
        <f t="shared" ca="1" si="48"/>
        <v>7</v>
      </c>
      <c r="BI45" s="149"/>
      <c r="BJ45" s="149"/>
      <c r="BK45" s="141"/>
      <c r="BL45" s="149"/>
      <c r="BM45" s="149"/>
      <c r="BN45" s="149"/>
      <c r="BO45" s="70"/>
      <c r="BP45" s="70"/>
      <c r="BQ45" s="70"/>
      <c r="BR45" s="70"/>
      <c r="BS45" s="70"/>
      <c r="BT45" s="70"/>
      <c r="BU45" s="70"/>
      <c r="BV45" s="70"/>
      <c r="BW45" s="13">
        <f t="shared" ca="1" si="22"/>
        <v>0.24407159821083535</v>
      </c>
      <c r="BX45" s="14">
        <f t="shared" ca="1" si="1"/>
        <v>43</v>
      </c>
      <c r="BY45" s="11"/>
      <c r="BZ45" s="15">
        <v>45</v>
      </c>
      <c r="CA45" s="16">
        <v>8</v>
      </c>
      <c r="CB45" s="16">
        <v>4</v>
      </c>
      <c r="CC45" s="11"/>
      <c r="CD45" s="11"/>
      <c r="CE45" s="37"/>
      <c r="CF45" s="38"/>
      <c r="CG45" s="11"/>
      <c r="CH45" s="15"/>
      <c r="CI45" s="11"/>
      <c r="CJ45" s="11"/>
      <c r="CM45" s="37"/>
      <c r="CN45" s="38"/>
      <c r="CO45" s="11"/>
      <c r="CP45" s="15"/>
      <c r="CQ45" s="11"/>
      <c r="CR45" s="11"/>
    </row>
    <row r="46" spans="1:96" ht="15" customHeight="1" x14ac:dyDescent="0.25">
      <c r="A46" s="64"/>
      <c r="B46" s="65"/>
      <c r="C46" s="65"/>
      <c r="D46" s="65"/>
      <c r="E46" s="65"/>
      <c r="F46" s="66"/>
      <c r="G46" s="64"/>
      <c r="H46" s="65"/>
      <c r="I46" s="65"/>
      <c r="J46" s="65"/>
      <c r="K46" s="65"/>
      <c r="L46" s="66"/>
      <c r="M46" s="64"/>
      <c r="N46" s="65"/>
      <c r="O46" s="65"/>
      <c r="P46" s="65"/>
      <c r="Q46" s="65"/>
      <c r="R46" s="66"/>
      <c r="S46" s="64"/>
      <c r="T46" s="65"/>
      <c r="U46" s="65"/>
      <c r="V46" s="65"/>
      <c r="W46" s="65"/>
      <c r="X46" s="66"/>
      <c r="Y46" s="40"/>
      <c r="AB46" s="130">
        <f t="shared" ca="1" si="41"/>
        <v>17</v>
      </c>
      <c r="AC46" s="131">
        <f t="shared" ca="1" si="42"/>
        <v>6</v>
      </c>
      <c r="AD46" s="132">
        <f t="shared" ca="1" si="49"/>
        <v>2</v>
      </c>
      <c r="AE46" s="133">
        <f t="shared" ca="1" si="50"/>
        <v>12</v>
      </c>
      <c r="AF46" s="132">
        <f t="shared" ca="1" si="51"/>
        <v>5</v>
      </c>
      <c r="AG46" s="142">
        <f t="shared" ca="1" si="52"/>
        <v>0</v>
      </c>
      <c r="AH46" s="95">
        <f t="shared" ca="1" si="53"/>
        <v>1</v>
      </c>
      <c r="AI46" s="96">
        <f t="shared" ca="1" si="54"/>
        <v>7</v>
      </c>
      <c r="AJ46" s="143">
        <f t="shared" ca="1" si="55"/>
        <v>0</v>
      </c>
      <c r="AK46" s="144">
        <f t="shared" ca="1" si="56"/>
        <v>6</v>
      </c>
      <c r="AL46" s="142">
        <f t="shared" ca="1" si="57"/>
        <v>0</v>
      </c>
      <c r="AM46" s="95">
        <f t="shared" ca="1" si="71"/>
        <v>0</v>
      </c>
      <c r="AN46" s="96">
        <f t="shared" ca="1" si="72"/>
        <v>2</v>
      </c>
      <c r="AO46" s="145">
        <f t="shared" ca="1" si="58"/>
        <v>0</v>
      </c>
      <c r="AP46" s="98">
        <f t="shared" ca="1" si="59"/>
        <v>5</v>
      </c>
      <c r="AQ46" s="11"/>
      <c r="AR46" s="146">
        <f t="shared" ca="1" si="60"/>
        <v>0</v>
      </c>
      <c r="AS46" s="147">
        <f t="shared" ca="1" si="61"/>
        <v>0</v>
      </c>
      <c r="AT46" s="148">
        <f t="shared" ca="1" si="62"/>
        <v>1</v>
      </c>
      <c r="AU46" s="11">
        <f t="shared" ca="1" si="63"/>
        <v>1</v>
      </c>
      <c r="AV46" s="146">
        <f t="shared" ca="1" si="64"/>
        <v>0</v>
      </c>
      <c r="AW46" s="147">
        <f t="shared" ca="1" si="65"/>
        <v>0</v>
      </c>
      <c r="AX46" s="148">
        <f t="shared" ca="1" si="66"/>
        <v>0</v>
      </c>
      <c r="AY46" s="146">
        <f t="shared" ca="1" si="43"/>
        <v>1</v>
      </c>
      <c r="AZ46" s="147">
        <f t="shared" ca="1" si="67"/>
        <v>0</v>
      </c>
      <c r="BA46" s="148">
        <f t="shared" ca="1" si="68"/>
        <v>1</v>
      </c>
      <c r="BB46" s="148">
        <f t="shared" ca="1" si="44"/>
        <v>7</v>
      </c>
      <c r="BC46" s="11">
        <f t="shared" ca="1" si="45"/>
        <v>17</v>
      </c>
      <c r="BD46" s="146">
        <f t="shared" ca="1" si="46"/>
        <v>12</v>
      </c>
      <c r="BE46" s="147">
        <f t="shared" ca="1" si="69"/>
        <v>2</v>
      </c>
      <c r="BF46" s="147">
        <f t="shared" ca="1" si="70"/>
        <v>1</v>
      </c>
      <c r="BG46" s="148">
        <f t="shared" ca="1" si="47"/>
        <v>2</v>
      </c>
      <c r="BH46" s="29">
        <f t="shared" ca="1" si="48"/>
        <v>5</v>
      </c>
      <c r="BI46" s="149"/>
      <c r="BJ46" s="149"/>
      <c r="BK46" s="141"/>
      <c r="BL46" s="149"/>
      <c r="BM46" s="149"/>
      <c r="BN46" s="149"/>
      <c r="BO46" s="70"/>
      <c r="BP46" s="70"/>
      <c r="BQ46" s="70"/>
      <c r="BR46" s="70"/>
      <c r="BS46" s="70"/>
      <c r="BT46" s="70"/>
      <c r="BU46" s="70"/>
      <c r="BV46" s="70"/>
      <c r="BW46" s="13">
        <f t="shared" ca="1" si="22"/>
        <v>0.79989637825427784</v>
      </c>
      <c r="BX46" s="14">
        <f t="shared" ca="1" si="1"/>
        <v>10</v>
      </c>
      <c r="BY46" s="6"/>
      <c r="BZ46" s="15">
        <v>46</v>
      </c>
      <c r="CA46" s="16">
        <v>8</v>
      </c>
      <c r="CB46" s="16">
        <v>5</v>
      </c>
      <c r="CC46" s="11"/>
      <c r="CD46" s="11"/>
      <c r="CE46" s="37"/>
      <c r="CF46" s="38"/>
      <c r="CH46" s="15"/>
      <c r="CI46" s="11"/>
      <c r="CJ46" s="11"/>
      <c r="CM46" s="37"/>
      <c r="CN46" s="38"/>
      <c r="CP46" s="15"/>
      <c r="CQ46" s="11"/>
      <c r="CR46" s="11"/>
    </row>
    <row r="47" spans="1:96" ht="15" customHeight="1" x14ac:dyDescent="0.25">
      <c r="A47" s="41" t="str">
        <f ca="1">$AY26</f>
        <v>C</v>
      </c>
      <c r="B47" s="42"/>
      <c r="C47" s="42"/>
      <c r="D47" s="43"/>
      <c r="E47" s="43"/>
      <c r="F47" s="44"/>
      <c r="G47" s="41" t="str">
        <f ca="1">$AY27</f>
        <v>C</v>
      </c>
      <c r="H47" s="42"/>
      <c r="I47" s="42"/>
      <c r="J47" s="43"/>
      <c r="K47" s="43"/>
      <c r="L47" s="44"/>
      <c r="M47" s="41" t="str">
        <f ca="1">$AY28</f>
        <v>C</v>
      </c>
      <c r="N47" s="42"/>
      <c r="O47" s="42"/>
      <c r="P47" s="43"/>
      <c r="Q47" s="43"/>
      <c r="R47" s="44"/>
      <c r="S47" s="41" t="str">
        <f ca="1">$AY29</f>
        <v>C</v>
      </c>
      <c r="T47" s="42"/>
      <c r="U47" s="42"/>
      <c r="V47" s="43"/>
      <c r="W47" s="43"/>
      <c r="X47" s="44"/>
      <c r="Y47" s="40"/>
      <c r="AB47" s="130">
        <f t="shared" ca="1" si="41"/>
        <v>36</v>
      </c>
      <c r="AC47" s="131">
        <f t="shared" ca="1" si="42"/>
        <v>6</v>
      </c>
      <c r="AD47" s="132">
        <f t="shared" ca="1" si="49"/>
        <v>6</v>
      </c>
      <c r="AE47" s="133">
        <f t="shared" ca="1" si="50"/>
        <v>36</v>
      </c>
      <c r="AF47" s="132">
        <f t="shared" ca="1" si="51"/>
        <v>0</v>
      </c>
      <c r="AG47" s="142">
        <f t="shared" ca="1" si="52"/>
        <v>0</v>
      </c>
      <c r="AH47" s="95">
        <f t="shared" ca="1" si="53"/>
        <v>3</v>
      </c>
      <c r="AI47" s="96">
        <f t="shared" ca="1" si="54"/>
        <v>6</v>
      </c>
      <c r="AJ47" s="143">
        <f t="shared" ca="1" si="55"/>
        <v>0</v>
      </c>
      <c r="AK47" s="144">
        <f t="shared" ca="1" si="56"/>
        <v>6</v>
      </c>
      <c r="AL47" s="142">
        <f t="shared" ca="1" si="57"/>
        <v>0</v>
      </c>
      <c r="AM47" s="95">
        <f t="shared" ca="1" si="71"/>
        <v>0</v>
      </c>
      <c r="AN47" s="96">
        <f t="shared" ca="1" si="72"/>
        <v>6</v>
      </c>
      <c r="AO47" s="145">
        <f t="shared" ca="1" si="58"/>
        <v>0</v>
      </c>
      <c r="AP47" s="98">
        <f t="shared" ca="1" si="59"/>
        <v>0</v>
      </c>
      <c r="AQ47" s="11"/>
      <c r="AR47" s="146">
        <f t="shared" ca="1" si="60"/>
        <v>0</v>
      </c>
      <c r="AS47" s="147">
        <f t="shared" ca="1" si="61"/>
        <v>0</v>
      </c>
      <c r="AT47" s="148">
        <f t="shared" ca="1" si="62"/>
        <v>3</v>
      </c>
      <c r="AU47" s="11">
        <f t="shared" ca="1" si="63"/>
        <v>3</v>
      </c>
      <c r="AV47" s="146">
        <f t="shared" ca="1" si="64"/>
        <v>0</v>
      </c>
      <c r="AW47" s="147">
        <f t="shared" ca="1" si="65"/>
        <v>0</v>
      </c>
      <c r="AX47" s="148">
        <f t="shared" ca="1" si="66"/>
        <v>0</v>
      </c>
      <c r="AY47" s="146">
        <f t="shared" ca="1" si="43"/>
        <v>3</v>
      </c>
      <c r="AZ47" s="147">
        <f t="shared" ca="1" si="67"/>
        <v>0</v>
      </c>
      <c r="BA47" s="148">
        <f t="shared" ca="1" si="68"/>
        <v>3</v>
      </c>
      <c r="BB47" s="148">
        <f t="shared" ca="1" si="44"/>
        <v>6</v>
      </c>
      <c r="BC47" s="11">
        <f t="shared" ca="1" si="45"/>
        <v>36</v>
      </c>
      <c r="BD47" s="146">
        <f t="shared" ca="1" si="46"/>
        <v>36</v>
      </c>
      <c r="BE47" s="147">
        <f t="shared" ca="1" si="69"/>
        <v>6</v>
      </c>
      <c r="BF47" s="147">
        <f t="shared" ca="1" si="70"/>
        <v>3</v>
      </c>
      <c r="BG47" s="148">
        <f t="shared" ca="1" si="47"/>
        <v>6</v>
      </c>
      <c r="BH47" s="29">
        <f t="shared" ca="1" si="48"/>
        <v>0</v>
      </c>
      <c r="BI47" s="149"/>
      <c r="BJ47" s="149"/>
      <c r="BK47" s="141"/>
      <c r="BL47" s="149"/>
      <c r="BM47" s="149"/>
      <c r="BN47" s="149"/>
      <c r="BO47" s="70"/>
      <c r="BP47" s="70"/>
      <c r="BQ47" s="70"/>
      <c r="BR47" s="70"/>
      <c r="BS47" s="70"/>
      <c r="BT47" s="70"/>
      <c r="BU47" s="70"/>
      <c r="BV47" s="70"/>
      <c r="BW47" s="13">
        <f t="shared" ca="1" si="22"/>
        <v>0.27503695191462485</v>
      </c>
      <c r="BX47" s="14">
        <f t="shared" ca="1" si="1"/>
        <v>41</v>
      </c>
      <c r="BY47" s="6"/>
      <c r="BZ47" s="15">
        <v>47</v>
      </c>
      <c r="CA47" s="16">
        <v>8</v>
      </c>
      <c r="CB47" s="16">
        <v>6</v>
      </c>
      <c r="CC47" s="11"/>
      <c r="CD47" s="11"/>
      <c r="CE47" s="37"/>
      <c r="CF47" s="38"/>
      <c r="CH47" s="15"/>
      <c r="CI47" s="11"/>
      <c r="CJ47" s="11"/>
      <c r="CM47" s="37"/>
      <c r="CN47" s="38"/>
      <c r="CP47" s="15"/>
      <c r="CQ47" s="11"/>
      <c r="CR47" s="11"/>
    </row>
    <row r="48" spans="1:96" ht="39.950000000000003" customHeight="1" thickBot="1" x14ac:dyDescent="0.3">
      <c r="A48" s="45" t="str">
        <f>A21</f>
        <v>⑨</v>
      </c>
      <c r="B48" s="46"/>
      <c r="C48" s="112"/>
      <c r="D48" s="113">
        <f ca="1">$AM46</f>
        <v>0</v>
      </c>
      <c r="E48" s="114">
        <f ca="1">$AN46</f>
        <v>2</v>
      </c>
      <c r="F48" s="50"/>
      <c r="G48" s="45" t="str">
        <f>G21</f>
        <v>⑩</v>
      </c>
      <c r="H48" s="46"/>
      <c r="I48" s="112"/>
      <c r="J48" s="113">
        <f ca="1">$AM47</f>
        <v>0</v>
      </c>
      <c r="K48" s="114">
        <f ca="1">$AN47</f>
        <v>6</v>
      </c>
      <c r="L48" s="50"/>
      <c r="M48" s="45" t="str">
        <f>M21</f>
        <v>⑪</v>
      </c>
      <c r="N48" s="46"/>
      <c r="O48" s="112"/>
      <c r="P48" s="113">
        <f ca="1">$AM48</f>
        <v>0</v>
      </c>
      <c r="Q48" s="114">
        <f ca="1">$AN48</f>
        <v>9</v>
      </c>
      <c r="R48" s="119"/>
      <c r="S48" s="45" t="str">
        <f>S21</f>
        <v>⑫</v>
      </c>
      <c r="T48" s="46"/>
      <c r="U48" s="112"/>
      <c r="V48" s="113">
        <f ca="1">$AM49</f>
        <v>0</v>
      </c>
      <c r="W48" s="114">
        <f ca="1">$AN49</f>
        <v>9</v>
      </c>
      <c r="X48" s="119"/>
      <c r="Y48" s="51"/>
      <c r="AB48" s="130">
        <f t="shared" ca="1" si="41"/>
        <v>19</v>
      </c>
      <c r="AC48" s="131">
        <f t="shared" ca="1" si="42"/>
        <v>2</v>
      </c>
      <c r="AD48" s="132">
        <f t="shared" ca="1" si="49"/>
        <v>9</v>
      </c>
      <c r="AE48" s="133">
        <f t="shared" ca="1" si="50"/>
        <v>18</v>
      </c>
      <c r="AF48" s="132">
        <f t="shared" ca="1" si="51"/>
        <v>1</v>
      </c>
      <c r="AG48" s="142">
        <f t="shared" ca="1" si="52"/>
        <v>0</v>
      </c>
      <c r="AH48" s="95">
        <f t="shared" ca="1" si="53"/>
        <v>1</v>
      </c>
      <c r="AI48" s="96">
        <f t="shared" ca="1" si="54"/>
        <v>9</v>
      </c>
      <c r="AJ48" s="143">
        <f t="shared" ca="1" si="55"/>
        <v>0</v>
      </c>
      <c r="AK48" s="144">
        <f t="shared" ca="1" si="56"/>
        <v>2</v>
      </c>
      <c r="AL48" s="142">
        <f t="shared" ca="1" si="57"/>
        <v>0</v>
      </c>
      <c r="AM48" s="95">
        <f t="shared" ca="1" si="71"/>
        <v>0</v>
      </c>
      <c r="AN48" s="96">
        <f t="shared" ca="1" si="72"/>
        <v>9</v>
      </c>
      <c r="AO48" s="145">
        <f t="shared" ca="1" si="58"/>
        <v>0</v>
      </c>
      <c r="AP48" s="98">
        <f t="shared" ca="1" si="59"/>
        <v>1</v>
      </c>
      <c r="AQ48" s="11"/>
      <c r="AR48" s="146">
        <f t="shared" ca="1" si="60"/>
        <v>0</v>
      </c>
      <c r="AS48" s="147">
        <f t="shared" ca="1" si="61"/>
        <v>0</v>
      </c>
      <c r="AT48" s="148">
        <f t="shared" ca="1" si="62"/>
        <v>1</v>
      </c>
      <c r="AU48" s="11">
        <f ca="1">AS48*10+AT48</f>
        <v>1</v>
      </c>
      <c r="AV48" s="146">
        <f t="shared" ca="1" si="64"/>
        <v>0</v>
      </c>
      <c r="AW48" s="147">
        <f t="shared" ca="1" si="65"/>
        <v>0</v>
      </c>
      <c r="AX48" s="148">
        <f t="shared" ca="1" si="66"/>
        <v>0</v>
      </c>
      <c r="AY48" s="146">
        <f t="shared" ca="1" si="43"/>
        <v>1</v>
      </c>
      <c r="AZ48" s="147">
        <f t="shared" ca="1" si="67"/>
        <v>0</v>
      </c>
      <c r="BA48" s="148">
        <f t="shared" ca="1" si="68"/>
        <v>1</v>
      </c>
      <c r="BB48" s="148">
        <f t="shared" ca="1" si="44"/>
        <v>9</v>
      </c>
      <c r="BC48" s="11">
        <f t="shared" ca="1" si="45"/>
        <v>19</v>
      </c>
      <c r="BD48" s="146">
        <f t="shared" ca="1" si="46"/>
        <v>18</v>
      </c>
      <c r="BE48" s="147">
        <f t="shared" ca="1" si="69"/>
        <v>8</v>
      </c>
      <c r="BF48" s="147">
        <f t="shared" ca="1" si="70"/>
        <v>1</v>
      </c>
      <c r="BG48" s="148">
        <f t="shared" ca="1" si="47"/>
        <v>8</v>
      </c>
      <c r="BH48" s="29">
        <f t="shared" ca="1" si="48"/>
        <v>1</v>
      </c>
      <c r="BI48" s="149"/>
      <c r="BJ48" s="149"/>
      <c r="BK48" s="141"/>
      <c r="BL48" s="149"/>
      <c r="BM48" s="149"/>
      <c r="BN48" s="149"/>
      <c r="BO48" s="70"/>
      <c r="BP48" s="70"/>
      <c r="BQ48" s="70"/>
      <c r="BR48" s="70"/>
      <c r="BS48" s="70"/>
      <c r="BT48" s="70"/>
      <c r="BU48" s="70"/>
      <c r="BV48" s="70"/>
      <c r="BW48" s="13">
        <f t="shared" ca="1" si="22"/>
        <v>3.9740941451631429E-2</v>
      </c>
      <c r="BX48" s="14">
        <f t="shared" ca="1" si="1"/>
        <v>57</v>
      </c>
      <c r="BY48" s="6"/>
      <c r="BZ48" s="15">
        <v>48</v>
      </c>
      <c r="CA48" s="16">
        <v>8</v>
      </c>
      <c r="CB48" s="16">
        <v>7</v>
      </c>
      <c r="CC48" s="11"/>
      <c r="CD48" s="11"/>
      <c r="CE48" s="37"/>
      <c r="CF48" s="38"/>
      <c r="CH48" s="15"/>
      <c r="CI48" s="11"/>
      <c r="CJ48" s="11"/>
      <c r="CM48" s="37"/>
      <c r="CN48" s="38"/>
      <c r="CP48" s="15"/>
      <c r="CQ48" s="11"/>
      <c r="CR48" s="11"/>
    </row>
    <row r="49" spans="1:96" ht="42" customHeight="1" thickBot="1" x14ac:dyDescent="0.3">
      <c r="A49" s="53"/>
      <c r="B49" s="54">
        <f ca="1">B22</f>
        <v>6</v>
      </c>
      <c r="C49" s="115">
        <f t="shared" ref="C49" si="73">C22</f>
        <v>0</v>
      </c>
      <c r="D49" s="56">
        <f ca="1">D22</f>
        <v>1</v>
      </c>
      <c r="E49" s="116">
        <f ca="1">E22</f>
        <v>7</v>
      </c>
      <c r="F49" s="50">
        <f t="shared" ref="F49:L49" si="74">F22</f>
        <v>0</v>
      </c>
      <c r="G49" s="53"/>
      <c r="H49" s="54">
        <f ca="1">H22</f>
        <v>6</v>
      </c>
      <c r="I49" s="115">
        <f t="shared" ref="I49" si="75">I22</f>
        <v>0</v>
      </c>
      <c r="J49" s="56">
        <f ca="1">J22</f>
        <v>3</v>
      </c>
      <c r="K49" s="116">
        <f ca="1">K22</f>
        <v>6</v>
      </c>
      <c r="L49" s="50">
        <f t="shared" si="74"/>
        <v>0</v>
      </c>
      <c r="M49" s="53"/>
      <c r="N49" s="54">
        <f ca="1">N22</f>
        <v>2</v>
      </c>
      <c r="O49" s="115">
        <f t="shared" ref="O49" si="76">O22</f>
        <v>0</v>
      </c>
      <c r="P49" s="56">
        <f ca="1">P22</f>
        <v>1</v>
      </c>
      <c r="Q49" s="116">
        <f ca="1">Q22</f>
        <v>9</v>
      </c>
      <c r="R49" s="50"/>
      <c r="S49" s="53"/>
      <c r="T49" s="54">
        <f ca="1">T22</f>
        <v>7</v>
      </c>
      <c r="U49" s="115">
        <f t="shared" ref="U49" si="77">U22</f>
        <v>0</v>
      </c>
      <c r="V49" s="56">
        <f ca="1">V22</f>
        <v>6</v>
      </c>
      <c r="W49" s="116">
        <f ca="1">W22</f>
        <v>3</v>
      </c>
      <c r="X49" s="50"/>
      <c r="Y49" s="51"/>
      <c r="AB49" s="130">
        <f t="shared" ca="1" si="41"/>
        <v>63</v>
      </c>
      <c r="AC49" s="131">
        <f t="shared" ca="1" si="42"/>
        <v>7</v>
      </c>
      <c r="AD49" s="132">
        <f t="shared" ca="1" si="49"/>
        <v>9</v>
      </c>
      <c r="AE49" s="133">
        <f t="shared" ca="1" si="50"/>
        <v>63</v>
      </c>
      <c r="AF49" s="132">
        <f t="shared" ca="1" si="51"/>
        <v>0</v>
      </c>
      <c r="AG49" s="153">
        <f t="shared" ca="1" si="52"/>
        <v>0</v>
      </c>
      <c r="AH49" s="108">
        <f t="shared" ca="1" si="53"/>
        <v>6</v>
      </c>
      <c r="AI49" s="109">
        <f t="shared" ca="1" si="54"/>
        <v>3</v>
      </c>
      <c r="AJ49" s="154">
        <f t="shared" ca="1" si="55"/>
        <v>0</v>
      </c>
      <c r="AK49" s="155">
        <f t="shared" ca="1" si="56"/>
        <v>7</v>
      </c>
      <c r="AL49" s="153">
        <f t="shared" ca="1" si="57"/>
        <v>0</v>
      </c>
      <c r="AM49" s="108">
        <f t="shared" ca="1" si="71"/>
        <v>0</v>
      </c>
      <c r="AN49" s="109">
        <f t="shared" ca="1" si="72"/>
        <v>9</v>
      </c>
      <c r="AO49" s="156">
        <f t="shared" ca="1" si="58"/>
        <v>0</v>
      </c>
      <c r="AP49" s="111">
        <f t="shared" ca="1" si="59"/>
        <v>0</v>
      </c>
      <c r="AQ49" s="11"/>
      <c r="AR49" s="157">
        <f t="shared" ca="1" si="60"/>
        <v>0</v>
      </c>
      <c r="AS49" s="158">
        <f t="shared" ca="1" si="61"/>
        <v>0</v>
      </c>
      <c r="AT49" s="159">
        <f t="shared" ca="1" si="62"/>
        <v>6</v>
      </c>
      <c r="AU49" s="11">
        <f t="shared" ca="1" si="63"/>
        <v>6</v>
      </c>
      <c r="AV49" s="157">
        <f t="shared" ca="1" si="64"/>
        <v>0</v>
      </c>
      <c r="AW49" s="158">
        <f t="shared" ca="1" si="65"/>
        <v>0</v>
      </c>
      <c r="AX49" s="159">
        <f t="shared" ca="1" si="66"/>
        <v>0</v>
      </c>
      <c r="AY49" s="157">
        <f t="shared" ca="1" si="43"/>
        <v>6</v>
      </c>
      <c r="AZ49" s="158">
        <f t="shared" ca="1" si="67"/>
        <v>0</v>
      </c>
      <c r="BA49" s="159">
        <f t="shared" ca="1" si="68"/>
        <v>6</v>
      </c>
      <c r="BB49" s="159">
        <f t="shared" ca="1" si="44"/>
        <v>3</v>
      </c>
      <c r="BC49" s="11">
        <f t="shared" ca="1" si="45"/>
        <v>63</v>
      </c>
      <c r="BD49" s="157">
        <f t="shared" ca="1" si="46"/>
        <v>63</v>
      </c>
      <c r="BE49" s="158">
        <f t="shared" ca="1" si="69"/>
        <v>3</v>
      </c>
      <c r="BF49" s="158">
        <f t="shared" ca="1" si="70"/>
        <v>6</v>
      </c>
      <c r="BG49" s="159">
        <f t="shared" ca="1" si="47"/>
        <v>3</v>
      </c>
      <c r="BH49" s="29">
        <f t="shared" ca="1" si="48"/>
        <v>0</v>
      </c>
      <c r="BI49" s="149"/>
      <c r="BJ49" s="149"/>
      <c r="BK49" s="141"/>
      <c r="BL49" s="149"/>
      <c r="BM49" s="149"/>
      <c r="BN49" s="149"/>
      <c r="BO49" s="70"/>
      <c r="BP49" s="70"/>
      <c r="BQ49" s="70"/>
      <c r="BR49" s="70"/>
      <c r="BS49" s="70"/>
      <c r="BT49" s="70"/>
      <c r="BU49" s="70"/>
      <c r="BV49" s="70"/>
      <c r="BW49" s="13">
        <f t="shared" ca="1" si="22"/>
        <v>0.2434860874375776</v>
      </c>
      <c r="BX49" s="14">
        <f t="shared" ca="1" si="1"/>
        <v>44</v>
      </c>
      <c r="BY49" s="6"/>
      <c r="BZ49" s="15">
        <v>49</v>
      </c>
      <c r="CA49" s="16">
        <v>8</v>
      </c>
      <c r="CB49" s="16">
        <v>8</v>
      </c>
      <c r="CC49" s="11"/>
      <c r="CD49" s="11"/>
      <c r="CE49" s="37"/>
      <c r="CF49" s="38"/>
      <c r="CH49" s="15"/>
      <c r="CI49" s="11"/>
      <c r="CJ49" s="11"/>
      <c r="CM49" s="37"/>
      <c r="CN49" s="38"/>
      <c r="CP49" s="15"/>
      <c r="CQ49" s="11"/>
      <c r="CR49" s="11"/>
    </row>
    <row r="50" spans="1:96" ht="39.950000000000003" customHeight="1" thickBot="1" x14ac:dyDescent="0.3">
      <c r="A50" s="53"/>
      <c r="B50" s="54"/>
      <c r="C50" s="117"/>
      <c r="D50" s="118">
        <f ca="1">IF(A47="A",$AV46,IF(A47="B",$AV46,IF(A47="C",$BF46)))</f>
        <v>1</v>
      </c>
      <c r="E50" s="118">
        <f ca="1">IF(A47="A","",IF(A47="B","",IF(A47="C",$BG46,)))</f>
        <v>2</v>
      </c>
      <c r="F50" s="119"/>
      <c r="G50" s="53"/>
      <c r="H50" s="54"/>
      <c r="I50" s="117"/>
      <c r="J50" s="118">
        <f ca="1">IF(G47="A",$AV47,IF(G47="B",$AV47,IF(G47="C",$BF47)))</f>
        <v>3</v>
      </c>
      <c r="K50" s="118">
        <f ca="1">IF(G47="A","",IF(G47="B","",IF(G47="C",$BG47,)))</f>
        <v>6</v>
      </c>
      <c r="L50" s="119"/>
      <c r="M50" s="53"/>
      <c r="N50" s="54"/>
      <c r="O50" s="117"/>
      <c r="P50" s="118">
        <f ca="1">IF(M47="A",$AV48,IF(M47="B",$AV48,IF(M47="C",$BF48)))</f>
        <v>1</v>
      </c>
      <c r="Q50" s="118">
        <f ca="1">IF(M47="A","",IF(M47="B","",IF(M47="C",$BG48,)))</f>
        <v>8</v>
      </c>
      <c r="R50" s="119"/>
      <c r="S50" s="53"/>
      <c r="T50" s="54"/>
      <c r="U50" s="117"/>
      <c r="V50" s="118">
        <f ca="1">IF(S47="A",$AV49,IF(S47="B",$AV49,IF(S47="C",$BF49)))</f>
        <v>6</v>
      </c>
      <c r="W50" s="118">
        <f ca="1">IF(S47="A","",IF(S47="B","",IF(S47="C",$BG49,)))</f>
        <v>3</v>
      </c>
      <c r="X50" s="119"/>
      <c r="Y50" s="51"/>
      <c r="Z50" s="40"/>
      <c r="AA50" s="4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13">
        <f t="shared" ca="1" si="22"/>
        <v>0.6201172798733916</v>
      </c>
      <c r="BX50" s="14">
        <f t="shared" ca="1" si="1"/>
        <v>23</v>
      </c>
      <c r="BY50" s="6"/>
      <c r="BZ50" s="15">
        <v>50</v>
      </c>
      <c r="CA50" s="16">
        <v>8</v>
      </c>
      <c r="CB50" s="16">
        <v>9</v>
      </c>
      <c r="CC50" s="11"/>
      <c r="CD50" s="11"/>
      <c r="CE50" s="37"/>
      <c r="CF50" s="38"/>
      <c r="CH50" s="15"/>
      <c r="CI50" s="11"/>
      <c r="CJ50" s="11"/>
      <c r="CM50" s="37"/>
      <c r="CN50" s="38"/>
      <c r="CP50" s="15"/>
      <c r="CQ50" s="11"/>
      <c r="CR50" s="11"/>
    </row>
    <row r="51" spans="1:96" ht="39.950000000000003" customHeight="1" x14ac:dyDescent="0.25">
      <c r="A51" s="53"/>
      <c r="B51" s="54"/>
      <c r="C51" s="117"/>
      <c r="D51" s="121" t="str">
        <f ca="1">IF(A47="A",$BA46,IF(A47="B",$AS46,IF(A47="C","",)))</f>
        <v/>
      </c>
      <c r="E51" s="121">
        <f ca="1">IF(A47="A",$BB46,IF(A47="B",$BH46,IF(A47="C",$BH46)))</f>
        <v>5</v>
      </c>
      <c r="F51" s="119"/>
      <c r="G51" s="53"/>
      <c r="H51" s="54"/>
      <c r="I51" s="117"/>
      <c r="J51" s="121" t="str">
        <f ca="1">IF(G47="A",$BA47,IF(G47="B",$AS47,IF(G47="C","",)))</f>
        <v/>
      </c>
      <c r="K51" s="121">
        <f ca="1">IF(G47="A",$BB47,IF(G47="B",$BH47,IF(G47="C",$BH47)))</f>
        <v>0</v>
      </c>
      <c r="L51" s="119"/>
      <c r="M51" s="53"/>
      <c r="N51" s="54"/>
      <c r="O51" s="117"/>
      <c r="P51" s="121" t="str">
        <f ca="1">IF(M47="A",$BA48,IF(M47="B",$AS48,IF(M47="C","",)))</f>
        <v/>
      </c>
      <c r="Q51" s="121">
        <f ca="1">IF(M47="A",$BB48,IF(M47="B",$BH48,IF(M47="C",$BH48)))</f>
        <v>1</v>
      </c>
      <c r="R51" s="119"/>
      <c r="S51" s="53"/>
      <c r="T51" s="54"/>
      <c r="U51" s="117"/>
      <c r="V51" s="121" t="str">
        <f ca="1">IF(S47="A",$BA49,IF(S47="B",$AS49,IF(S47="C","",)))</f>
        <v/>
      </c>
      <c r="W51" s="121">
        <f ca="1">IF(S47="A",$BB49,IF(S47="B",$BH49,IF(S47="C",$BH49)))</f>
        <v>0</v>
      </c>
      <c r="X51" s="119"/>
      <c r="Y51" s="51"/>
      <c r="AB51" s="6" t="s">
        <v>80</v>
      </c>
      <c r="AU51" s="7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70"/>
      <c r="BW51" s="13">
        <f t="shared" ca="1" si="22"/>
        <v>0.2779997695313815</v>
      </c>
      <c r="BX51" s="14">
        <f t="shared" ca="1" si="1"/>
        <v>40</v>
      </c>
      <c r="BY51" s="6"/>
      <c r="BZ51" s="15">
        <v>51</v>
      </c>
      <c r="CA51" s="16">
        <v>9</v>
      </c>
      <c r="CB51" s="16">
        <v>2</v>
      </c>
      <c r="CC51" s="11"/>
      <c r="CD51" s="11"/>
      <c r="CE51" s="37"/>
      <c r="CF51" s="38"/>
      <c r="CH51" s="15"/>
      <c r="CI51" s="11"/>
      <c r="CJ51" s="11"/>
      <c r="CM51" s="37"/>
      <c r="CN51" s="38"/>
      <c r="CP51" s="15"/>
      <c r="CQ51" s="11"/>
      <c r="CR51" s="11"/>
    </row>
    <row r="52" spans="1:96" ht="39.950000000000003" customHeight="1" thickBot="1" x14ac:dyDescent="0.3">
      <c r="A52" s="53"/>
      <c r="B52" s="54"/>
      <c r="C52" s="117"/>
      <c r="D52" s="125">
        <f ca="1">IF(A47="A",$BF46,IF(A47="B","",IF(A47="C",$AW46,"")))</f>
        <v>0</v>
      </c>
      <c r="E52" s="118" t="str">
        <f ca="1">IF(A47="A",$BG46,IF(A47="B","",IF(A47="C","")))</f>
        <v/>
      </c>
      <c r="F52" s="60"/>
      <c r="G52" s="53"/>
      <c r="H52" s="54"/>
      <c r="I52" s="117"/>
      <c r="J52" s="125">
        <f ca="1">IF(G47="A",$BF47,IF(G47="B","",IF(G47="C",$AW47,"")))</f>
        <v>0</v>
      </c>
      <c r="K52" s="118" t="str">
        <f ca="1">IF(G47="A",$BG47,IF(G47="B","",IF(G47="C","")))</f>
        <v/>
      </c>
      <c r="L52" s="60"/>
      <c r="M52" s="53"/>
      <c r="N52" s="54"/>
      <c r="O52" s="117"/>
      <c r="P52" s="125">
        <f ca="1">IF(M47="A",$BF48,IF(M47="B","",IF(M47="C",$AW48,"")))</f>
        <v>0</v>
      </c>
      <c r="Q52" s="118" t="str">
        <f ca="1">IF(M47="A",$BG48,IF(M47="B","",IF(M47="C","")))</f>
        <v/>
      </c>
      <c r="R52" s="60"/>
      <c r="S52" s="53"/>
      <c r="T52" s="54"/>
      <c r="U52" s="117"/>
      <c r="V52" s="125">
        <f ca="1">IF(S47="A",$BF49,IF(S47="B","",IF(S47="C",$AW49,"")))</f>
        <v>0</v>
      </c>
      <c r="W52" s="118" t="str">
        <f ca="1">IF(S47="A",$BG49,IF(S47="B","",IF(S47="C","")))</f>
        <v/>
      </c>
      <c r="X52" s="60"/>
      <c r="Y52" s="40"/>
      <c r="AC52" s="6"/>
      <c r="AI52" s="70"/>
      <c r="BV52" s="40"/>
      <c r="BW52" s="13">
        <f t="shared" ca="1" si="22"/>
        <v>0.23176762615633761</v>
      </c>
      <c r="BX52" s="14">
        <f t="shared" ca="1" si="1"/>
        <v>46</v>
      </c>
      <c r="BY52" s="6"/>
      <c r="BZ52" s="15">
        <v>52</v>
      </c>
      <c r="CA52" s="16">
        <v>9</v>
      </c>
      <c r="CB52" s="16">
        <v>3</v>
      </c>
      <c r="CC52" s="11"/>
      <c r="CD52" s="11"/>
      <c r="CE52" s="37"/>
      <c r="CF52" s="38"/>
      <c r="CH52" s="15"/>
      <c r="CI52" s="11"/>
      <c r="CJ52" s="11"/>
      <c r="CM52" s="37"/>
      <c r="CN52" s="38"/>
      <c r="CP52" s="15"/>
      <c r="CQ52" s="11"/>
      <c r="CR52" s="11"/>
    </row>
    <row r="53" spans="1:96" ht="39.950000000000003" customHeight="1" x14ac:dyDescent="0.25">
      <c r="A53" s="53"/>
      <c r="B53" s="40"/>
      <c r="C53" s="128"/>
      <c r="D53" s="121" t="str">
        <f ca="1">IF(A47="A",$AZ46,IF(A47="B","",IF(A47="C","",)))</f>
        <v/>
      </c>
      <c r="E53" s="121" t="str">
        <f ca="1">IF(A47="A",$BH46,IF(A47="B","",IF(A47="C","",)))</f>
        <v/>
      </c>
      <c r="F53" s="129"/>
      <c r="G53" s="53"/>
      <c r="H53" s="40"/>
      <c r="I53" s="128"/>
      <c r="J53" s="121" t="str">
        <f ca="1">IF(G47="A",$AZ47,IF(G47="B","",IF(G47="C","",)))</f>
        <v/>
      </c>
      <c r="K53" s="121" t="str">
        <f ca="1">IF(G47="A",$BH47,IF(G47="B","",IF(G47="C","",)))</f>
        <v/>
      </c>
      <c r="L53" s="129"/>
      <c r="M53" s="53"/>
      <c r="N53" s="40"/>
      <c r="O53" s="128"/>
      <c r="P53" s="121" t="str">
        <f ca="1">IF(M47="A",$AZ48,IF(M47="B","",IF(M47="C","",)))</f>
        <v/>
      </c>
      <c r="Q53" s="121" t="str">
        <f ca="1">IF(M47="A",$BH48,IF(M47="B","",IF(M47="C","",)))</f>
        <v/>
      </c>
      <c r="R53" s="129"/>
      <c r="S53" s="53"/>
      <c r="T53" s="40"/>
      <c r="U53" s="128"/>
      <c r="V53" s="121" t="str">
        <f ca="1">IF(S47="A",$AZ49,IF(S47="B","",IF(S47="C","",)))</f>
        <v/>
      </c>
      <c r="W53" s="121" t="str">
        <f ca="1">IF(S47="A",$BH49,IF(S47="B","",IF(S47="C","",)))</f>
        <v/>
      </c>
      <c r="X53" s="129"/>
      <c r="Y53" s="40"/>
      <c r="AB53" s="40"/>
      <c r="AC53" s="70"/>
      <c r="AD53" s="70"/>
      <c r="AE53" s="70"/>
      <c r="AF53" s="70"/>
      <c r="AG53" s="70"/>
      <c r="AH53" s="70"/>
      <c r="AI53" s="70"/>
      <c r="BW53" s="13">
        <f t="shared" ca="1" si="22"/>
        <v>0.6387730456316244</v>
      </c>
      <c r="BX53" s="14">
        <f t="shared" ca="1" si="1"/>
        <v>22</v>
      </c>
      <c r="BY53" s="6"/>
      <c r="BZ53" s="15">
        <v>53</v>
      </c>
      <c r="CA53" s="16">
        <v>9</v>
      </c>
      <c r="CB53" s="16">
        <v>4</v>
      </c>
      <c r="CC53" s="11"/>
      <c r="CD53" s="11"/>
      <c r="CE53" s="37"/>
      <c r="CF53" s="38"/>
      <c r="CH53" s="15"/>
      <c r="CI53" s="11"/>
      <c r="CJ53" s="11"/>
      <c r="CM53" s="37"/>
      <c r="CN53" s="38"/>
      <c r="CP53" s="15"/>
      <c r="CQ53" s="11"/>
      <c r="CR53" s="11"/>
    </row>
    <row r="54" spans="1:96" ht="15" customHeight="1" x14ac:dyDescent="0.25">
      <c r="A54" s="64"/>
      <c r="B54" s="65"/>
      <c r="C54" s="65"/>
      <c r="D54" s="65"/>
      <c r="E54" s="65"/>
      <c r="F54" s="66"/>
      <c r="G54" s="64"/>
      <c r="H54" s="65"/>
      <c r="I54" s="65"/>
      <c r="J54" s="65"/>
      <c r="K54" s="65"/>
      <c r="L54" s="66"/>
      <c r="M54" s="64"/>
      <c r="N54" s="65"/>
      <c r="O54" s="65"/>
      <c r="P54" s="65"/>
      <c r="Q54" s="65"/>
      <c r="R54" s="66"/>
      <c r="S54" s="64"/>
      <c r="T54" s="65"/>
      <c r="U54" s="65"/>
      <c r="V54" s="65"/>
      <c r="W54" s="65"/>
      <c r="X54" s="66"/>
      <c r="Y54" s="40"/>
      <c r="AB54" s="40"/>
      <c r="AC54" s="70"/>
      <c r="AD54" s="70"/>
      <c r="AE54" s="70"/>
      <c r="AF54" s="70"/>
      <c r="AG54" s="70"/>
      <c r="AH54" s="70"/>
      <c r="AI54" s="70"/>
      <c r="BW54" s="13">
        <f t="shared" ca="1" si="22"/>
        <v>0.76189073346079839</v>
      </c>
      <c r="BX54" s="14">
        <f t="shared" ca="1" si="1"/>
        <v>15</v>
      </c>
      <c r="BY54" s="6"/>
      <c r="BZ54" s="15">
        <v>54</v>
      </c>
      <c r="CA54" s="16">
        <v>9</v>
      </c>
      <c r="CB54" s="16">
        <v>5</v>
      </c>
      <c r="CC54" s="11"/>
      <c r="CD54" s="11"/>
      <c r="CE54" s="37"/>
      <c r="CF54" s="38"/>
      <c r="CH54" s="15"/>
      <c r="CI54" s="11"/>
      <c r="CJ54" s="11"/>
      <c r="CM54" s="37"/>
      <c r="CN54" s="38"/>
      <c r="CP54" s="15"/>
      <c r="CQ54" s="11"/>
      <c r="CR54" s="11"/>
    </row>
    <row r="55" spans="1:96" ht="15" customHeight="1" x14ac:dyDescent="0.25">
      <c r="A55" s="43"/>
      <c r="B55" s="42"/>
      <c r="C55" s="42"/>
      <c r="D55" s="43"/>
      <c r="E55" s="43"/>
      <c r="F55" s="43"/>
      <c r="G55" s="43"/>
      <c r="H55" s="42"/>
      <c r="I55" s="42"/>
      <c r="J55" s="43"/>
      <c r="K55" s="43"/>
      <c r="L55" s="43"/>
      <c r="M55" s="43"/>
      <c r="N55" s="42"/>
      <c r="O55" s="42"/>
      <c r="P55" s="43"/>
      <c r="Q55" s="43"/>
      <c r="R55" s="43"/>
      <c r="S55" s="43"/>
      <c r="T55" s="42"/>
      <c r="U55" s="42"/>
      <c r="V55" s="43"/>
      <c r="W55" s="43"/>
      <c r="X55" s="43"/>
      <c r="Y55" s="40"/>
      <c r="AB55" s="40"/>
      <c r="AC55" s="70"/>
      <c r="AD55" s="70"/>
      <c r="AE55" s="70"/>
      <c r="AF55" s="70"/>
      <c r="AG55" s="70"/>
      <c r="AH55" s="70"/>
      <c r="AI55" s="70"/>
      <c r="BW55" s="13">
        <f t="shared" ca="1" si="22"/>
        <v>0.78158994624171441</v>
      </c>
      <c r="BX55" s="14">
        <f t="shared" ca="1" si="1"/>
        <v>11</v>
      </c>
      <c r="BY55" s="6"/>
      <c r="BZ55" s="15">
        <v>55</v>
      </c>
      <c r="CA55" s="16">
        <v>9</v>
      </c>
      <c r="CB55" s="16">
        <v>6</v>
      </c>
      <c r="CC55" s="11"/>
      <c r="CD55" s="11"/>
      <c r="CE55" s="37"/>
      <c r="CF55" s="38"/>
      <c r="CH55" s="15"/>
      <c r="CI55" s="11"/>
      <c r="CJ55" s="11"/>
      <c r="CM55" s="37"/>
      <c r="CN55" s="38"/>
      <c r="CP55" s="15"/>
      <c r="CQ55" s="11"/>
      <c r="CR55" s="11"/>
    </row>
    <row r="56" spans="1:96" ht="44.25" customHeight="1" x14ac:dyDescent="0.25">
      <c r="A56" s="40"/>
      <c r="B56" s="46"/>
      <c r="C56" s="46"/>
      <c r="D56" s="54"/>
      <c r="E56" s="54"/>
      <c r="F56" s="51"/>
      <c r="G56" s="40"/>
      <c r="H56" s="46"/>
      <c r="I56" s="46"/>
      <c r="J56" s="54"/>
      <c r="K56" s="54"/>
      <c r="L56" s="51"/>
      <c r="M56" s="40"/>
      <c r="N56" s="46"/>
      <c r="O56" s="46"/>
      <c r="P56" s="54"/>
      <c r="Q56" s="54"/>
      <c r="R56" s="51"/>
      <c r="S56" s="40"/>
      <c r="T56" s="46"/>
      <c r="U56" s="46"/>
      <c r="V56" s="54"/>
      <c r="W56" s="54"/>
      <c r="X56" s="51"/>
      <c r="Y56" s="51"/>
      <c r="AB56" s="40"/>
      <c r="AC56" s="40"/>
      <c r="AD56" s="40"/>
      <c r="AE56" s="40"/>
      <c r="AF56" s="40"/>
      <c r="AG56" s="40"/>
      <c r="AH56" s="40"/>
      <c r="AI56" s="40"/>
      <c r="BW56" s="13">
        <f t="shared" ca="1" si="22"/>
        <v>0.30187541716993049</v>
      </c>
      <c r="BX56" s="14">
        <f t="shared" ca="1" si="1"/>
        <v>38</v>
      </c>
      <c r="BY56" s="6"/>
      <c r="BZ56" s="15">
        <v>56</v>
      </c>
      <c r="CA56" s="16">
        <v>9</v>
      </c>
      <c r="CB56" s="16">
        <v>7</v>
      </c>
      <c r="CC56" s="11"/>
      <c r="CD56" s="11"/>
      <c r="CE56" s="37"/>
      <c r="CF56" s="38"/>
      <c r="CH56" s="15"/>
      <c r="CI56" s="11"/>
      <c r="CJ56" s="11"/>
      <c r="CM56" s="37"/>
      <c r="CN56" s="38"/>
      <c r="CP56" s="15"/>
      <c r="CQ56" s="11"/>
      <c r="CR56" s="11"/>
    </row>
    <row r="57" spans="1:96" ht="44.25" customHeight="1" x14ac:dyDescent="0.25">
      <c r="A57" s="40"/>
      <c r="B57" s="54"/>
      <c r="C57" s="54"/>
      <c r="D57" s="54"/>
      <c r="E57" s="54"/>
      <c r="F57" s="40"/>
      <c r="G57" s="40"/>
      <c r="H57" s="54"/>
      <c r="I57" s="54"/>
      <c r="J57" s="54"/>
      <c r="K57" s="54"/>
      <c r="L57" s="40"/>
      <c r="M57" s="40"/>
      <c r="N57" s="54"/>
      <c r="O57" s="54"/>
      <c r="P57" s="54"/>
      <c r="Q57" s="54"/>
      <c r="R57" s="40"/>
      <c r="S57" s="40"/>
      <c r="T57" s="54"/>
      <c r="U57" s="54"/>
      <c r="V57" s="54"/>
      <c r="W57" s="54"/>
      <c r="X57" s="40"/>
      <c r="Y57" s="40"/>
      <c r="AB57" s="11"/>
      <c r="AC57" s="6"/>
      <c r="BW57" s="13">
        <f t="shared" ca="1" si="22"/>
        <v>0.2152554532745361</v>
      </c>
      <c r="BX57" s="14">
        <f t="shared" ca="1" si="1"/>
        <v>48</v>
      </c>
      <c r="BY57" s="6"/>
      <c r="BZ57" s="15">
        <v>57</v>
      </c>
      <c r="CA57" s="16">
        <v>9</v>
      </c>
      <c r="CB57" s="16">
        <v>8</v>
      </c>
      <c r="CC57" s="11"/>
      <c r="CD57" s="11"/>
      <c r="CE57" s="37"/>
      <c r="CF57" s="38"/>
      <c r="CH57" s="15"/>
      <c r="CI57" s="11"/>
      <c r="CJ57" s="11"/>
      <c r="CM57" s="37"/>
      <c r="CN57" s="38"/>
      <c r="CP57" s="15"/>
      <c r="CQ57" s="11"/>
      <c r="CR57" s="11"/>
    </row>
    <row r="58" spans="1:96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AB58" s="11"/>
      <c r="AC58" s="6"/>
      <c r="BW58" s="13">
        <f t="shared" ca="1" si="22"/>
        <v>0.31638610801372191</v>
      </c>
      <c r="BX58" s="14">
        <f t="shared" ca="1" si="1"/>
        <v>36</v>
      </c>
      <c r="BY58" s="6"/>
      <c r="BZ58" s="15">
        <v>58</v>
      </c>
      <c r="CA58" s="16">
        <v>9</v>
      </c>
      <c r="CB58" s="16">
        <v>9</v>
      </c>
      <c r="CC58" s="11"/>
      <c r="CD58" s="11"/>
      <c r="CE58" s="37"/>
      <c r="CF58" s="38"/>
      <c r="CH58" s="15"/>
      <c r="CI58" s="11"/>
      <c r="CJ58" s="11"/>
      <c r="CM58" s="37"/>
      <c r="CN58" s="38"/>
      <c r="CP58" s="15"/>
      <c r="CQ58" s="11"/>
      <c r="CR58" s="11"/>
    </row>
    <row r="59" spans="1:96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AB59" s="11"/>
      <c r="AC59" s="6"/>
      <c r="BW59" s="13"/>
      <c r="BX59" s="14"/>
      <c r="BY59" s="6"/>
      <c r="BZ59" s="15"/>
      <c r="CA59" s="16"/>
      <c r="CB59" s="16"/>
      <c r="CC59" s="11"/>
      <c r="CD59" s="11"/>
      <c r="CE59" s="37"/>
      <c r="CF59" s="38"/>
      <c r="CH59" s="15"/>
      <c r="CI59" s="11"/>
      <c r="CJ59" s="11"/>
      <c r="CM59" s="37"/>
      <c r="CN59" s="38"/>
      <c r="CP59" s="15"/>
      <c r="CQ59" s="11"/>
      <c r="CR59" s="11"/>
    </row>
    <row r="60" spans="1:96" ht="18.75" x14ac:dyDescent="0.25">
      <c r="Z60" s="40"/>
      <c r="AA60" s="40"/>
      <c r="AB60" s="11"/>
      <c r="AC60" s="6"/>
      <c r="BW60" s="13"/>
      <c r="BX60" s="14"/>
      <c r="BY60" s="6"/>
      <c r="BZ60" s="15"/>
      <c r="CA60" s="16"/>
      <c r="CB60" s="16"/>
      <c r="CC60" s="11"/>
      <c r="CD60" s="11"/>
      <c r="CE60" s="37"/>
      <c r="CF60" s="38"/>
      <c r="CH60" s="15"/>
      <c r="CI60" s="11"/>
      <c r="CJ60" s="11"/>
      <c r="CM60" s="37"/>
      <c r="CN60" s="38"/>
      <c r="CP60" s="15"/>
      <c r="CQ60" s="11"/>
      <c r="CR60" s="11"/>
    </row>
    <row r="61" spans="1:96" ht="18.75" x14ac:dyDescent="0.25">
      <c r="AB61" s="11"/>
      <c r="AC61" s="6"/>
      <c r="BW61" s="13"/>
      <c r="BX61" s="14"/>
      <c r="BY61" s="6"/>
      <c r="BZ61" s="15"/>
      <c r="CA61" s="16"/>
      <c r="CB61" s="16"/>
      <c r="CC61" s="11"/>
      <c r="CD61" s="11"/>
      <c r="CE61" s="37"/>
      <c r="CF61" s="38"/>
      <c r="CH61" s="15"/>
      <c r="CI61" s="11"/>
      <c r="CJ61" s="11"/>
      <c r="CM61" s="37"/>
      <c r="CN61" s="38"/>
      <c r="CP61" s="15"/>
      <c r="CQ61" s="11"/>
      <c r="CR61" s="11"/>
    </row>
    <row r="62" spans="1:96" ht="18.75" x14ac:dyDescent="0.25">
      <c r="AC62" s="6"/>
      <c r="BW62" s="13"/>
      <c r="BX62" s="14"/>
      <c r="BY62" s="6"/>
      <c r="BZ62" s="15"/>
      <c r="CA62" s="16"/>
      <c r="CB62" s="16"/>
      <c r="CC62" s="11"/>
      <c r="CD62" s="11"/>
      <c r="CE62" s="37"/>
      <c r="CF62" s="38"/>
      <c r="CH62" s="15"/>
      <c r="CI62" s="11"/>
      <c r="CJ62" s="11"/>
      <c r="CM62" s="37"/>
      <c r="CN62" s="38"/>
      <c r="CP62" s="15"/>
      <c r="CQ62" s="11"/>
      <c r="CR62" s="11"/>
    </row>
    <row r="63" spans="1:96" ht="18.75" x14ac:dyDescent="0.25">
      <c r="AC63" s="6"/>
      <c r="BW63" s="13"/>
      <c r="BX63" s="14"/>
      <c r="BY63" s="6"/>
      <c r="BZ63" s="15"/>
      <c r="CA63" s="16"/>
      <c r="CB63" s="16"/>
      <c r="CC63" s="11"/>
      <c r="CD63" s="11"/>
      <c r="CE63" s="37"/>
      <c r="CF63" s="38"/>
      <c r="CH63" s="15"/>
      <c r="CI63" s="11"/>
      <c r="CJ63" s="11"/>
      <c r="CM63" s="37"/>
      <c r="CN63" s="38"/>
      <c r="CP63" s="15"/>
      <c r="CQ63" s="11"/>
      <c r="CR63" s="11"/>
    </row>
    <row r="64" spans="1:96" ht="18.75" x14ac:dyDescent="0.25">
      <c r="AC64" s="6"/>
      <c r="BW64" s="13"/>
      <c r="BX64" s="14"/>
      <c r="BY64" s="6"/>
      <c r="BZ64" s="15"/>
      <c r="CA64" s="16"/>
      <c r="CB64" s="16"/>
      <c r="CC64" s="11"/>
      <c r="CD64" s="11"/>
      <c r="CE64" s="37"/>
      <c r="CF64" s="38"/>
      <c r="CH64" s="15"/>
      <c r="CI64" s="11"/>
      <c r="CJ64" s="11"/>
      <c r="CM64" s="37"/>
      <c r="CN64" s="38"/>
      <c r="CP64" s="15"/>
      <c r="CQ64" s="11"/>
      <c r="CR64" s="11"/>
    </row>
    <row r="65" spans="26:96" ht="18.75" x14ac:dyDescent="0.25">
      <c r="AC65" s="6"/>
      <c r="BW65" s="13"/>
      <c r="BX65" s="14"/>
      <c r="BY65" s="6"/>
      <c r="BZ65" s="15"/>
      <c r="CA65" s="16"/>
      <c r="CB65" s="16"/>
      <c r="CC65" s="11"/>
      <c r="CD65" s="11"/>
      <c r="CE65" s="37"/>
      <c r="CF65" s="38"/>
      <c r="CH65" s="15"/>
      <c r="CI65" s="11"/>
      <c r="CJ65" s="11"/>
      <c r="CM65" s="37"/>
      <c r="CN65" s="38"/>
      <c r="CP65" s="15"/>
      <c r="CQ65" s="11"/>
      <c r="CR65" s="11"/>
    </row>
    <row r="66" spans="26:96" ht="18.75" x14ac:dyDescent="0.25">
      <c r="AC66" s="6"/>
      <c r="BW66" s="13"/>
      <c r="BX66" s="14"/>
      <c r="BY66" s="6"/>
      <c r="BZ66" s="15"/>
      <c r="CA66" s="16"/>
      <c r="CB66" s="16"/>
      <c r="CC66" s="11"/>
      <c r="CD66" s="11"/>
      <c r="CE66" s="37"/>
      <c r="CF66" s="38"/>
      <c r="CH66" s="15"/>
      <c r="CI66" s="11"/>
      <c r="CJ66" s="11"/>
      <c r="CM66" s="37"/>
      <c r="CN66" s="38"/>
      <c r="CP66" s="15"/>
      <c r="CQ66" s="11"/>
      <c r="CR66" s="11"/>
    </row>
    <row r="67" spans="26:96" ht="18.75" x14ac:dyDescent="0.25">
      <c r="Z67" s="40"/>
      <c r="AA67" s="40"/>
      <c r="AC67" s="6"/>
      <c r="BW67" s="13"/>
      <c r="BX67" s="14"/>
      <c r="BY67" s="6"/>
      <c r="BZ67" s="15"/>
      <c r="CA67" s="16"/>
      <c r="CB67" s="16"/>
      <c r="CC67" s="11"/>
      <c r="CD67" s="11"/>
      <c r="CE67" s="37"/>
      <c r="CF67" s="38"/>
      <c r="CH67" s="15"/>
      <c r="CI67" s="11"/>
      <c r="CJ67" s="11"/>
      <c r="CM67" s="37"/>
      <c r="CN67" s="38"/>
      <c r="CP67" s="15"/>
      <c r="CQ67" s="11"/>
      <c r="CR67" s="11"/>
    </row>
    <row r="68" spans="26:96" ht="18.75" x14ac:dyDescent="0.25">
      <c r="AC68" s="6"/>
      <c r="BW68" s="13"/>
      <c r="BX68" s="14"/>
      <c r="BY68" s="6"/>
      <c r="BZ68" s="15"/>
      <c r="CA68" s="16"/>
      <c r="CB68" s="16"/>
      <c r="CC68" s="11"/>
      <c r="CD68" s="11"/>
      <c r="CE68" s="37"/>
      <c r="CF68" s="38"/>
      <c r="CH68" s="15"/>
      <c r="CI68" s="11"/>
      <c r="CJ68" s="11"/>
      <c r="CM68" s="37"/>
      <c r="CN68" s="38"/>
      <c r="CP68" s="15"/>
      <c r="CQ68" s="11"/>
      <c r="CR68" s="11"/>
    </row>
    <row r="69" spans="26:96" ht="18.75" x14ac:dyDescent="0.25">
      <c r="AC69" s="6"/>
      <c r="BW69" s="13"/>
      <c r="BX69" s="14"/>
      <c r="BY69" s="6"/>
      <c r="BZ69" s="15"/>
      <c r="CA69" s="16"/>
      <c r="CB69" s="16"/>
      <c r="CC69" s="11"/>
      <c r="CD69" s="11"/>
      <c r="CE69" s="37"/>
      <c r="CF69" s="38"/>
      <c r="CH69" s="15"/>
      <c r="CI69" s="11"/>
      <c r="CJ69" s="11"/>
      <c r="CM69" s="37"/>
      <c r="CN69" s="38"/>
      <c r="CP69" s="15"/>
      <c r="CQ69" s="11"/>
      <c r="CR69" s="11"/>
    </row>
    <row r="70" spans="26:96" ht="18.75" x14ac:dyDescent="0.25">
      <c r="AC70" s="6"/>
      <c r="BW70" s="13"/>
      <c r="BX70" s="14"/>
      <c r="BY70" s="6"/>
      <c r="BZ70" s="15"/>
      <c r="CA70" s="16"/>
      <c r="CB70" s="16"/>
      <c r="CC70" s="11"/>
      <c r="CD70" s="11"/>
      <c r="CE70" s="37"/>
      <c r="CF70" s="38"/>
      <c r="CH70" s="15"/>
      <c r="CI70" s="11"/>
      <c r="CJ70" s="11"/>
      <c r="CM70" s="37"/>
      <c r="CN70" s="38"/>
      <c r="CP70" s="15"/>
      <c r="CQ70" s="11"/>
      <c r="CR70" s="11"/>
    </row>
    <row r="71" spans="26:96" ht="18.75" x14ac:dyDescent="0.25">
      <c r="AC71" s="6"/>
      <c r="BW71" s="13"/>
      <c r="BX71" s="14"/>
      <c r="BY71" s="6"/>
      <c r="BZ71" s="15"/>
      <c r="CA71" s="16"/>
      <c r="CB71" s="16"/>
      <c r="CC71" s="11"/>
      <c r="CD71" s="11"/>
      <c r="CE71" s="37"/>
      <c r="CF71" s="38"/>
      <c r="CH71" s="15"/>
      <c r="CI71" s="11"/>
      <c r="CJ71" s="11"/>
      <c r="CM71" s="37"/>
      <c r="CN71" s="38"/>
      <c r="CP71" s="15"/>
      <c r="CQ71" s="11"/>
      <c r="CR71" s="11"/>
    </row>
    <row r="72" spans="26:96" ht="18.75" x14ac:dyDescent="0.25">
      <c r="AC72" s="6"/>
      <c r="BW72" s="13"/>
      <c r="BX72" s="14"/>
      <c r="BY72" s="6"/>
      <c r="BZ72" s="15"/>
      <c r="CA72" s="16"/>
      <c r="CB72" s="16"/>
      <c r="CC72" s="11"/>
      <c r="CD72" s="11"/>
      <c r="CE72" s="37"/>
      <c r="CF72" s="38"/>
      <c r="CH72" s="15"/>
      <c r="CI72" s="11"/>
      <c r="CJ72" s="11"/>
      <c r="CM72" s="37"/>
      <c r="CN72" s="38"/>
      <c r="CP72" s="15"/>
      <c r="CQ72" s="11"/>
      <c r="CR72" s="11"/>
    </row>
    <row r="73" spans="26:96" ht="18.75" x14ac:dyDescent="0.25">
      <c r="AC73" s="6"/>
      <c r="BW73" s="13"/>
      <c r="BX73" s="14"/>
      <c r="BY73" s="6"/>
      <c r="BZ73" s="15"/>
      <c r="CA73" s="16"/>
      <c r="CB73" s="16"/>
      <c r="CC73" s="11"/>
      <c r="CD73" s="11"/>
      <c r="CE73" s="37"/>
      <c r="CF73" s="38"/>
      <c r="CH73" s="15"/>
      <c r="CI73" s="11"/>
      <c r="CJ73" s="11"/>
      <c r="CM73" s="37"/>
      <c r="CN73" s="38"/>
      <c r="CP73" s="15"/>
      <c r="CQ73" s="11"/>
      <c r="CR73" s="11"/>
    </row>
    <row r="74" spans="26:96" ht="18.75" x14ac:dyDescent="0.25">
      <c r="AC74" s="6"/>
      <c r="BW74" s="13"/>
      <c r="BX74" s="14"/>
      <c r="BY74" s="6"/>
      <c r="BZ74" s="15"/>
      <c r="CA74" s="16"/>
      <c r="CB74" s="16"/>
      <c r="CC74" s="11"/>
      <c r="CD74" s="11"/>
      <c r="CE74" s="37"/>
      <c r="CF74" s="38"/>
      <c r="CH74" s="15"/>
      <c r="CI74" s="11"/>
      <c r="CJ74" s="11"/>
      <c r="CM74" s="37"/>
      <c r="CN74" s="38"/>
      <c r="CP74" s="15"/>
      <c r="CQ74" s="11"/>
      <c r="CR74" s="11"/>
    </row>
    <row r="75" spans="26:96" ht="18.75" x14ac:dyDescent="0.25">
      <c r="AC75" s="6"/>
      <c r="BW75" s="13"/>
      <c r="BX75" s="14"/>
      <c r="BY75" s="6"/>
      <c r="BZ75" s="15"/>
      <c r="CA75" s="16"/>
      <c r="CB75" s="16"/>
      <c r="CC75" s="11"/>
      <c r="CD75" s="11"/>
      <c r="CE75" s="37"/>
      <c r="CF75" s="38"/>
      <c r="CH75" s="15"/>
      <c r="CI75" s="11"/>
      <c r="CJ75" s="11"/>
      <c r="CM75" s="37"/>
      <c r="CN75" s="38"/>
      <c r="CP75" s="15"/>
      <c r="CQ75" s="11"/>
      <c r="CR75" s="11"/>
    </row>
    <row r="76" spans="26:96" ht="18.75" x14ac:dyDescent="0.25">
      <c r="AC76" s="6"/>
      <c r="BW76" s="13"/>
      <c r="BX76" s="14"/>
      <c r="BY76" s="6"/>
      <c r="BZ76" s="15"/>
      <c r="CA76" s="16"/>
      <c r="CB76" s="16"/>
      <c r="CC76" s="11"/>
      <c r="CD76" s="11"/>
      <c r="CE76" s="37"/>
      <c r="CF76" s="38"/>
      <c r="CH76" s="15"/>
      <c r="CI76" s="11"/>
      <c r="CJ76" s="11"/>
      <c r="CM76" s="37"/>
      <c r="CN76" s="38"/>
      <c r="CP76" s="15"/>
      <c r="CQ76" s="11"/>
      <c r="CR76" s="11"/>
    </row>
    <row r="77" spans="26:96" ht="18.75" x14ac:dyDescent="0.25">
      <c r="AC77" s="6"/>
      <c r="BW77" s="13"/>
      <c r="BX77" s="14"/>
      <c r="BY77" s="6"/>
      <c r="BZ77" s="15"/>
      <c r="CA77" s="16"/>
      <c r="CB77" s="16"/>
      <c r="CC77" s="11"/>
      <c r="CD77" s="11"/>
      <c r="CE77" s="37"/>
      <c r="CF77" s="38"/>
      <c r="CH77" s="15"/>
      <c r="CI77" s="11"/>
      <c r="CJ77" s="11"/>
      <c r="CM77" s="37"/>
      <c r="CN77" s="38"/>
      <c r="CP77" s="15"/>
      <c r="CQ77" s="11"/>
      <c r="CR77" s="11"/>
    </row>
    <row r="78" spans="26:96" ht="18.75" x14ac:dyDescent="0.25">
      <c r="AC78" s="6"/>
      <c r="BW78" s="13"/>
      <c r="BX78" s="14"/>
      <c r="BY78" s="6"/>
      <c r="BZ78" s="15"/>
      <c r="CA78" s="16"/>
      <c r="CB78" s="16"/>
      <c r="CC78" s="11"/>
      <c r="CD78" s="11"/>
      <c r="CE78" s="37"/>
      <c r="CF78" s="38"/>
      <c r="CH78" s="15"/>
      <c r="CI78" s="11"/>
      <c r="CJ78" s="11"/>
      <c r="CM78" s="37"/>
      <c r="CN78" s="38"/>
      <c r="CP78" s="15"/>
      <c r="CQ78" s="11"/>
      <c r="CR78" s="11"/>
    </row>
    <row r="79" spans="26:96" ht="18.75" x14ac:dyDescent="0.25">
      <c r="AC79" s="6"/>
      <c r="BW79" s="13"/>
      <c r="BX79" s="14"/>
      <c r="BY79" s="6"/>
      <c r="BZ79" s="15"/>
      <c r="CA79" s="16"/>
      <c r="CB79" s="16"/>
      <c r="CC79" s="11"/>
      <c r="CD79" s="11"/>
      <c r="CE79" s="37"/>
      <c r="CF79" s="38"/>
      <c r="CH79" s="15"/>
      <c r="CI79" s="11"/>
      <c r="CJ79" s="11"/>
      <c r="CM79" s="37"/>
      <c r="CN79" s="38"/>
      <c r="CP79" s="15"/>
      <c r="CQ79" s="11"/>
      <c r="CR79" s="11"/>
    </row>
    <row r="80" spans="26:96" ht="18.75" x14ac:dyDescent="0.25">
      <c r="AC80" s="6"/>
      <c r="BW80" s="13"/>
      <c r="BX80" s="14"/>
      <c r="BY80" s="6"/>
      <c r="BZ80" s="15"/>
      <c r="CA80" s="16"/>
      <c r="CB80" s="16"/>
      <c r="CC80" s="11"/>
      <c r="CD80" s="11"/>
      <c r="CE80" s="37"/>
      <c r="CF80" s="38"/>
      <c r="CH80" s="15"/>
      <c r="CI80" s="11"/>
      <c r="CJ80" s="11"/>
      <c r="CM80" s="37"/>
      <c r="CN80" s="38"/>
      <c r="CP80" s="15"/>
      <c r="CQ80" s="11"/>
      <c r="CR80" s="11"/>
    </row>
    <row r="81" spans="29:96" ht="18.75" x14ac:dyDescent="0.25">
      <c r="AC81" s="6"/>
      <c r="BW81" s="13"/>
      <c r="BX81" s="14"/>
      <c r="BY81" s="6"/>
      <c r="BZ81" s="15"/>
      <c r="CA81" s="16"/>
      <c r="CB81" s="16"/>
      <c r="CC81" s="11"/>
      <c r="CD81" s="11"/>
      <c r="CE81" s="37"/>
      <c r="CF81" s="38"/>
      <c r="CH81" s="15"/>
      <c r="CI81" s="11"/>
      <c r="CJ81" s="11"/>
      <c r="CM81" s="37"/>
      <c r="CN81" s="38"/>
      <c r="CP81" s="15"/>
      <c r="CQ81" s="11"/>
      <c r="CR81" s="11"/>
    </row>
    <row r="82" spans="29:96" ht="18.75" x14ac:dyDescent="0.25">
      <c r="AC82" s="6"/>
      <c r="BW82" s="13"/>
      <c r="BX82" s="14"/>
      <c r="BY82" s="6"/>
      <c r="BZ82" s="15"/>
      <c r="CA82" s="16"/>
      <c r="CB82" s="16"/>
      <c r="CC82" s="11"/>
      <c r="CD82" s="11"/>
      <c r="CE82" s="37"/>
      <c r="CF82" s="38"/>
      <c r="CH82" s="15"/>
      <c r="CI82" s="11"/>
      <c r="CJ82" s="11"/>
      <c r="CM82" s="37"/>
      <c r="CN82" s="38"/>
      <c r="CP82" s="15"/>
      <c r="CQ82" s="11"/>
      <c r="CR82" s="11"/>
    </row>
    <row r="83" spans="29:96" ht="18.75" x14ac:dyDescent="0.25">
      <c r="AC83" s="6"/>
      <c r="BW83" s="13"/>
      <c r="BX83" s="14"/>
      <c r="BY83" s="6"/>
      <c r="BZ83" s="15"/>
      <c r="CA83" s="16"/>
      <c r="CB83" s="16"/>
      <c r="CC83" s="11"/>
      <c r="CD83" s="11"/>
      <c r="CE83" s="37"/>
      <c r="CF83" s="38"/>
      <c r="CH83" s="15"/>
      <c r="CI83" s="11"/>
      <c r="CJ83" s="11"/>
      <c r="CM83" s="37"/>
      <c r="CN83" s="38"/>
      <c r="CP83" s="15"/>
      <c r="CQ83" s="11"/>
      <c r="CR83" s="11"/>
    </row>
    <row r="84" spans="29:96" ht="18.75" x14ac:dyDescent="0.25">
      <c r="AC84" s="6"/>
      <c r="BW84" s="13"/>
      <c r="BX84" s="14"/>
      <c r="BY84" s="6"/>
      <c r="BZ84" s="15"/>
      <c r="CA84" s="16"/>
      <c r="CB84" s="16"/>
      <c r="CC84" s="11"/>
      <c r="CD84" s="11"/>
      <c r="CE84" s="37"/>
      <c r="CF84" s="38"/>
      <c r="CH84" s="15"/>
      <c r="CI84" s="11"/>
      <c r="CJ84" s="11"/>
      <c r="CM84" s="37"/>
      <c r="CN84" s="38"/>
      <c r="CP84" s="15"/>
      <c r="CQ84" s="11"/>
      <c r="CR84" s="11"/>
    </row>
    <row r="85" spans="29:96" ht="18.75" x14ac:dyDescent="0.25">
      <c r="AC85" s="6"/>
      <c r="BW85" s="13"/>
      <c r="BX85" s="14"/>
      <c r="BY85" s="6"/>
      <c r="BZ85" s="15"/>
      <c r="CA85" s="16"/>
      <c r="CB85" s="16"/>
      <c r="CC85" s="11"/>
      <c r="CD85" s="11"/>
      <c r="CE85" s="37"/>
      <c r="CF85" s="38"/>
      <c r="CH85" s="15"/>
      <c r="CI85" s="11"/>
      <c r="CJ85" s="11"/>
      <c r="CM85" s="37"/>
      <c r="CN85" s="38"/>
      <c r="CP85" s="15"/>
      <c r="CQ85" s="11"/>
      <c r="CR85" s="11"/>
    </row>
    <row r="86" spans="29:96" ht="18.75" x14ac:dyDescent="0.25">
      <c r="AC86" s="6"/>
      <c r="BW86" s="13"/>
      <c r="BX86" s="14"/>
      <c r="BY86" s="6"/>
      <c r="BZ86" s="15"/>
      <c r="CA86" s="16"/>
      <c r="CB86" s="16"/>
      <c r="CC86" s="11"/>
      <c r="CD86" s="11"/>
      <c r="CE86" s="37"/>
      <c r="CF86" s="38"/>
      <c r="CH86" s="15"/>
      <c r="CI86" s="11"/>
      <c r="CJ86" s="11"/>
      <c r="CM86" s="37"/>
      <c r="CN86" s="38"/>
      <c r="CP86" s="15"/>
      <c r="CQ86" s="11"/>
      <c r="CR86" s="11"/>
    </row>
    <row r="87" spans="29:96" ht="18.75" x14ac:dyDescent="0.25">
      <c r="AC87" s="6"/>
      <c r="BW87" s="13"/>
      <c r="BX87" s="14"/>
      <c r="BY87" s="6"/>
      <c r="BZ87" s="15"/>
      <c r="CA87" s="16"/>
      <c r="CB87" s="16"/>
      <c r="CC87" s="11"/>
      <c r="CD87" s="11"/>
      <c r="CE87" s="37"/>
      <c r="CF87" s="38"/>
      <c r="CH87" s="15"/>
      <c r="CI87" s="11"/>
      <c r="CJ87" s="11"/>
      <c r="CM87" s="37"/>
      <c r="CN87" s="38"/>
      <c r="CP87" s="15"/>
      <c r="CQ87" s="11"/>
      <c r="CR87" s="11"/>
    </row>
    <row r="88" spans="29:96" ht="18.75" x14ac:dyDescent="0.25">
      <c r="AC88" s="6"/>
      <c r="BW88" s="13"/>
      <c r="BX88" s="14"/>
      <c r="BY88" s="6"/>
      <c r="BZ88" s="15"/>
      <c r="CA88" s="16"/>
      <c r="CB88" s="16"/>
      <c r="CC88" s="11"/>
      <c r="CD88" s="11"/>
      <c r="CE88" s="37"/>
      <c r="CF88" s="38"/>
      <c r="CH88" s="15"/>
      <c r="CI88" s="11"/>
      <c r="CJ88" s="11"/>
      <c r="CM88" s="37"/>
      <c r="CN88" s="38"/>
      <c r="CP88" s="15"/>
      <c r="CQ88" s="11"/>
      <c r="CR88" s="11"/>
    </row>
    <row r="89" spans="29:96" ht="18.75" x14ac:dyDescent="0.25">
      <c r="AC89" s="6"/>
      <c r="BW89" s="13"/>
      <c r="BX89" s="14"/>
      <c r="BY89" s="6"/>
      <c r="BZ89" s="15"/>
      <c r="CA89" s="16"/>
      <c r="CB89" s="16"/>
      <c r="CC89" s="11"/>
      <c r="CD89" s="11"/>
      <c r="CE89" s="37"/>
      <c r="CF89" s="38"/>
      <c r="CH89" s="15"/>
      <c r="CI89" s="11"/>
      <c r="CJ89" s="11"/>
      <c r="CM89" s="37"/>
      <c r="CN89" s="38"/>
      <c r="CP89" s="15"/>
      <c r="CQ89" s="11"/>
      <c r="CR89" s="11"/>
    </row>
    <row r="90" spans="29:96" ht="18.75" x14ac:dyDescent="0.25">
      <c r="AC90" s="6"/>
      <c r="BW90" s="13"/>
      <c r="BX90" s="14"/>
      <c r="BY90" s="6"/>
      <c r="BZ90" s="15"/>
      <c r="CA90" s="16"/>
      <c r="CB90" s="16"/>
      <c r="CC90" s="11"/>
      <c r="CD90" s="11"/>
      <c r="CE90" s="37"/>
      <c r="CF90" s="38"/>
      <c r="CH90" s="15"/>
      <c r="CI90" s="11"/>
      <c r="CJ90" s="11"/>
      <c r="CM90" s="37"/>
      <c r="CN90" s="38"/>
      <c r="CP90" s="15"/>
      <c r="CQ90" s="11"/>
      <c r="CR90" s="11"/>
    </row>
    <row r="91" spans="29:96" ht="18.75" x14ac:dyDescent="0.25">
      <c r="AC91" s="6"/>
      <c r="BW91" s="13"/>
      <c r="BX91" s="14"/>
      <c r="BY91" s="6"/>
      <c r="BZ91" s="15"/>
      <c r="CA91" s="16"/>
      <c r="CB91" s="16"/>
      <c r="CC91" s="11"/>
      <c r="CD91" s="11"/>
      <c r="CE91" s="37"/>
      <c r="CF91" s="38"/>
      <c r="CH91" s="15"/>
      <c r="CI91" s="11"/>
      <c r="CM91" s="37"/>
      <c r="CN91" s="38"/>
      <c r="CP91" s="15"/>
      <c r="CQ91" s="11"/>
      <c r="CR91" s="11"/>
    </row>
    <row r="92" spans="29:96" ht="18.75" x14ac:dyDescent="0.25">
      <c r="AC92" s="6"/>
      <c r="BW92" s="13"/>
      <c r="BX92" s="14"/>
      <c r="BY92" s="6"/>
      <c r="BZ92" s="15"/>
      <c r="CA92" s="16"/>
      <c r="CB92" s="16"/>
      <c r="CC92" s="11"/>
      <c r="CD92" s="11"/>
      <c r="CE92" s="37"/>
      <c r="CF92" s="38"/>
      <c r="CH92" s="15"/>
      <c r="CI92" s="11"/>
      <c r="CM92" s="37"/>
      <c r="CN92" s="38"/>
      <c r="CP92" s="15"/>
      <c r="CQ92" s="11"/>
      <c r="CR92" s="11"/>
    </row>
    <row r="93" spans="29:96" ht="18.75" x14ac:dyDescent="0.25">
      <c r="AC93" s="6"/>
      <c r="BW93" s="13"/>
      <c r="BX93" s="14"/>
      <c r="BY93" s="6"/>
      <c r="BZ93" s="15"/>
      <c r="CA93" s="16"/>
      <c r="CB93" s="16"/>
      <c r="CC93" s="11"/>
      <c r="CD93" s="11"/>
      <c r="CE93" s="37"/>
      <c r="CF93" s="38"/>
      <c r="CH93" s="15"/>
      <c r="CI93" s="11"/>
      <c r="CM93" s="37"/>
      <c r="CN93" s="38"/>
      <c r="CP93" s="15"/>
      <c r="CQ93" s="11"/>
      <c r="CR93" s="11"/>
    </row>
    <row r="94" spans="29:96" ht="18.75" x14ac:dyDescent="0.25">
      <c r="AC94" s="6"/>
      <c r="BW94" s="13"/>
      <c r="BX94" s="14"/>
      <c r="BY94" s="6"/>
      <c r="BZ94" s="15"/>
      <c r="CA94" s="16"/>
      <c r="CB94" s="16"/>
      <c r="CC94" s="11"/>
      <c r="CD94" s="11"/>
      <c r="CE94" s="37"/>
      <c r="CF94" s="38"/>
      <c r="CH94" s="15"/>
      <c r="CI94" s="11"/>
      <c r="CM94" s="37"/>
      <c r="CN94" s="38"/>
      <c r="CP94" s="15"/>
      <c r="CQ94" s="11"/>
      <c r="CR94" s="11"/>
    </row>
    <row r="95" spans="29:96" ht="18.75" x14ac:dyDescent="0.25">
      <c r="AC95" s="6"/>
      <c r="BW95" s="13"/>
      <c r="BX95" s="14"/>
      <c r="BY95" s="6"/>
      <c r="BZ95" s="15"/>
      <c r="CA95" s="16"/>
      <c r="CB95" s="16"/>
      <c r="CC95" s="11"/>
      <c r="CD95" s="11"/>
      <c r="CE95" s="37"/>
      <c r="CF95" s="38"/>
      <c r="CH95" s="15"/>
      <c r="CI95" s="11"/>
      <c r="CM95" s="37"/>
      <c r="CN95" s="38"/>
      <c r="CP95" s="15"/>
      <c r="CQ95" s="11"/>
      <c r="CR95" s="11"/>
    </row>
    <row r="96" spans="29:96" ht="18.75" x14ac:dyDescent="0.25">
      <c r="BW96" s="13"/>
      <c r="BX96" s="14"/>
      <c r="BY96" s="6"/>
      <c r="BZ96" s="15"/>
      <c r="CA96" s="16"/>
      <c r="CB96" s="16"/>
      <c r="CC96" s="11"/>
      <c r="CD96" s="11"/>
      <c r="CE96" s="37"/>
      <c r="CF96" s="38"/>
      <c r="CH96" s="15"/>
      <c r="CI96" s="11"/>
      <c r="CM96" s="37"/>
      <c r="CN96" s="38"/>
      <c r="CP96" s="15"/>
      <c r="CQ96" s="11"/>
      <c r="CR96" s="11"/>
    </row>
    <row r="97" spans="75:96" ht="18.75" x14ac:dyDescent="0.25">
      <c r="BW97" s="13"/>
      <c r="BX97" s="14"/>
      <c r="BY97" s="6"/>
      <c r="BZ97" s="15"/>
      <c r="CA97" s="16"/>
      <c r="CB97" s="16"/>
      <c r="CC97" s="11"/>
      <c r="CD97" s="11"/>
      <c r="CE97" s="37"/>
      <c r="CF97" s="38"/>
      <c r="CH97" s="15"/>
      <c r="CI97" s="11"/>
      <c r="CM97" s="37"/>
      <c r="CN97" s="38"/>
      <c r="CP97" s="15"/>
      <c r="CQ97" s="11"/>
      <c r="CR97" s="11"/>
    </row>
    <row r="98" spans="75:96" ht="18.75" x14ac:dyDescent="0.25">
      <c r="BW98" s="13"/>
      <c r="BX98" s="14"/>
      <c r="BY98" s="6"/>
      <c r="BZ98" s="15"/>
      <c r="CA98" s="16"/>
      <c r="CB98" s="16"/>
      <c r="CC98" s="11"/>
      <c r="CD98" s="11"/>
      <c r="CE98" s="37"/>
      <c r="CF98" s="38"/>
      <c r="CH98" s="15"/>
      <c r="CI98" s="11"/>
      <c r="CM98" s="37"/>
      <c r="CN98" s="38"/>
      <c r="CP98" s="15"/>
      <c r="CQ98" s="11"/>
      <c r="CR98" s="11"/>
    </row>
    <row r="99" spans="75:96" ht="18.75" x14ac:dyDescent="0.25">
      <c r="BW99" s="13"/>
      <c r="BX99" s="14"/>
      <c r="BY99" s="6"/>
      <c r="BZ99" s="15"/>
      <c r="CA99" s="16"/>
      <c r="CB99" s="16"/>
      <c r="CC99" s="11"/>
      <c r="CD99" s="11"/>
      <c r="CE99" s="37"/>
      <c r="CF99" s="38"/>
      <c r="CH99" s="15"/>
      <c r="CI99" s="11"/>
      <c r="CM99" s="37"/>
      <c r="CN99" s="38"/>
      <c r="CP99" s="15"/>
      <c r="CQ99" s="11"/>
      <c r="CR99" s="11"/>
    </row>
    <row r="100" spans="75:96" ht="18.75" x14ac:dyDescent="0.25">
      <c r="BW100" s="13"/>
      <c r="BX100" s="14"/>
      <c r="BY100" s="6"/>
      <c r="BZ100" s="15"/>
      <c r="CA100" s="16"/>
      <c r="CB100" s="16"/>
      <c r="CD100" s="11"/>
      <c r="CE100" s="37"/>
      <c r="CF100" s="38"/>
      <c r="CH100" s="15"/>
      <c r="CI100" s="11"/>
      <c r="CM100" s="37"/>
      <c r="CN100" s="38"/>
      <c r="CP100" s="15"/>
      <c r="CQ100" s="11"/>
      <c r="CR100" s="11"/>
    </row>
    <row r="101" spans="75:96" ht="18.75" x14ac:dyDescent="0.25">
      <c r="BW101" s="13"/>
      <c r="BX101" s="14"/>
      <c r="BY101" s="6"/>
      <c r="BZ101" s="15"/>
      <c r="CA101" s="16"/>
      <c r="CB101" s="16"/>
    </row>
    <row r="102" spans="75:96" ht="18.75" x14ac:dyDescent="0.25">
      <c r="BW102" s="13"/>
      <c r="BX102" s="14"/>
      <c r="BY102" s="6"/>
      <c r="BZ102" s="15"/>
      <c r="CA102" s="16"/>
      <c r="CB102" s="16"/>
    </row>
    <row r="103" spans="75:96" ht="18.75" x14ac:dyDescent="0.25">
      <c r="BW103" s="13"/>
      <c r="BX103" s="14"/>
      <c r="BY103" s="6"/>
      <c r="BZ103" s="15"/>
      <c r="CA103" s="16"/>
      <c r="CB103" s="16"/>
    </row>
    <row r="104" spans="75:96" ht="18.75" x14ac:dyDescent="0.25">
      <c r="BW104" s="13"/>
      <c r="BX104" s="14"/>
      <c r="BY104" s="6"/>
      <c r="BZ104" s="15"/>
      <c r="CA104" s="16"/>
      <c r="CB104" s="16"/>
    </row>
    <row r="105" spans="75:96" ht="18.75" x14ac:dyDescent="0.25">
      <c r="BW105" s="13"/>
      <c r="BX105" s="14"/>
      <c r="BY105" s="6"/>
      <c r="BZ105" s="15"/>
      <c r="CA105" s="16"/>
      <c r="CB105" s="16"/>
    </row>
    <row r="106" spans="75:96" ht="18.75" x14ac:dyDescent="0.25">
      <c r="BW106" s="13"/>
      <c r="BX106" s="14"/>
      <c r="BY106" s="6"/>
      <c r="BZ106" s="15"/>
      <c r="CA106" s="16"/>
      <c r="CB106" s="16"/>
    </row>
    <row r="107" spans="75:96" ht="18.75" x14ac:dyDescent="0.25">
      <c r="BW107" s="13"/>
      <c r="BX107" s="14"/>
      <c r="BY107" s="6"/>
      <c r="BZ107" s="15"/>
      <c r="CA107" s="16"/>
      <c r="CB107" s="16"/>
    </row>
    <row r="108" spans="75:96" ht="18.75" x14ac:dyDescent="0.25">
      <c r="BW108" s="13"/>
      <c r="BX108" s="14"/>
      <c r="BY108" s="6"/>
      <c r="BZ108" s="15"/>
      <c r="CA108" s="16"/>
      <c r="CB108" s="16"/>
    </row>
    <row r="109" spans="75:96" ht="18.75" x14ac:dyDescent="0.25">
      <c r="BW109" s="13"/>
      <c r="BX109" s="14"/>
      <c r="BY109" s="6"/>
      <c r="BZ109" s="15"/>
      <c r="CA109" s="16"/>
      <c r="CB109" s="16"/>
    </row>
    <row r="110" spans="75:96" ht="18.75" x14ac:dyDescent="0.25">
      <c r="BW110" s="13"/>
      <c r="BX110" s="14"/>
      <c r="BY110" s="6"/>
      <c r="BZ110" s="15"/>
      <c r="CA110" s="16"/>
      <c r="CB110" s="16"/>
    </row>
    <row r="111" spans="75:96" ht="18.75" x14ac:dyDescent="0.25">
      <c r="BW111" s="13"/>
      <c r="BX111" s="14"/>
      <c r="BY111" s="6"/>
      <c r="BZ111" s="15"/>
      <c r="CA111" s="16"/>
      <c r="CB111" s="16"/>
    </row>
    <row r="112" spans="75:96" ht="18.75" x14ac:dyDescent="0.25">
      <c r="BW112" s="13"/>
      <c r="BX112" s="14"/>
      <c r="BY112" s="6"/>
      <c r="BZ112" s="15"/>
      <c r="CA112" s="16"/>
      <c r="CB112" s="16"/>
    </row>
    <row r="113" spans="75:80" ht="18.75" x14ac:dyDescent="0.25">
      <c r="BW113" s="13"/>
      <c r="BX113" s="14"/>
      <c r="BY113" s="6"/>
      <c r="BZ113" s="15"/>
      <c r="CA113" s="16"/>
      <c r="CB113" s="16"/>
    </row>
    <row r="114" spans="75:80" ht="18.75" x14ac:dyDescent="0.25">
      <c r="BW114" s="13"/>
      <c r="BX114" s="14"/>
      <c r="BY114" s="6"/>
      <c r="BZ114" s="15"/>
      <c r="CA114" s="16"/>
      <c r="CB114" s="16"/>
    </row>
    <row r="115" spans="75:80" ht="18.75" x14ac:dyDescent="0.25">
      <c r="BW115" s="13"/>
      <c r="BX115" s="14"/>
      <c r="BY115" s="6"/>
      <c r="BZ115" s="15"/>
      <c r="CA115" s="16"/>
      <c r="CB115" s="16"/>
    </row>
    <row r="116" spans="75:80" ht="18.75" x14ac:dyDescent="0.25">
      <c r="BW116" s="13"/>
      <c r="BX116" s="14"/>
      <c r="BY116" s="6"/>
      <c r="BZ116" s="15"/>
      <c r="CA116" s="16"/>
      <c r="CB116" s="16"/>
    </row>
    <row r="117" spans="75:80" ht="18.75" x14ac:dyDescent="0.25">
      <c r="BW117" s="13"/>
      <c r="BX117" s="14"/>
      <c r="BY117" s="6"/>
      <c r="BZ117" s="15"/>
      <c r="CA117" s="16"/>
      <c r="CB117" s="16"/>
    </row>
    <row r="118" spans="75:80" ht="18.75" x14ac:dyDescent="0.25">
      <c r="BW118" s="13"/>
      <c r="BX118" s="14"/>
      <c r="BY118" s="6"/>
      <c r="BZ118" s="15"/>
      <c r="CA118" s="16"/>
      <c r="CB118" s="16"/>
    </row>
    <row r="119" spans="75:80" ht="18.75" x14ac:dyDescent="0.25">
      <c r="BW119" s="13"/>
      <c r="BX119" s="14"/>
      <c r="BY119" s="6"/>
      <c r="BZ119" s="15"/>
      <c r="CA119" s="16"/>
      <c r="CB119" s="16"/>
    </row>
    <row r="120" spans="75:80" ht="18.75" x14ac:dyDescent="0.25">
      <c r="BW120" s="13"/>
      <c r="BX120" s="14"/>
      <c r="BY120" s="6"/>
      <c r="BZ120" s="15"/>
      <c r="CA120" s="16"/>
      <c r="CB120" s="16"/>
    </row>
    <row r="121" spans="75:80" ht="18.75" x14ac:dyDescent="0.25">
      <c r="BW121" s="13"/>
      <c r="BX121" s="14"/>
      <c r="BY121" s="6"/>
      <c r="BZ121" s="15"/>
      <c r="CA121" s="16"/>
      <c r="CB121" s="16"/>
    </row>
    <row r="122" spans="75:80" ht="18.75" x14ac:dyDescent="0.25">
      <c r="BW122" s="13"/>
      <c r="BX122" s="14"/>
      <c r="BY122" s="6"/>
      <c r="BZ122" s="15"/>
      <c r="CA122" s="16"/>
      <c r="CB122" s="16"/>
    </row>
    <row r="123" spans="75:80" ht="18.75" x14ac:dyDescent="0.25">
      <c r="BW123" s="13"/>
      <c r="BX123" s="14"/>
      <c r="BY123" s="6"/>
      <c r="BZ123" s="15"/>
      <c r="CA123" s="16"/>
      <c r="CB123" s="16"/>
    </row>
    <row r="124" spans="75:80" ht="18.75" x14ac:dyDescent="0.25">
      <c r="BW124" s="13"/>
      <c r="BX124" s="14"/>
      <c r="BY124" s="6"/>
      <c r="BZ124" s="15"/>
      <c r="CA124" s="16"/>
      <c r="CB124" s="16"/>
    </row>
    <row r="125" spans="75:80" ht="18.75" x14ac:dyDescent="0.25">
      <c r="BW125" s="13"/>
      <c r="BX125" s="14"/>
      <c r="BY125" s="6"/>
      <c r="BZ125" s="15"/>
      <c r="CA125" s="16"/>
      <c r="CB125" s="16"/>
    </row>
    <row r="126" spans="75:80" ht="18.75" x14ac:dyDescent="0.25">
      <c r="BW126" s="13"/>
      <c r="BX126" s="14"/>
      <c r="BY126" s="6"/>
      <c r="BZ126" s="15"/>
      <c r="CA126" s="16"/>
      <c r="CB126" s="16"/>
    </row>
    <row r="127" spans="75:80" ht="18.75" x14ac:dyDescent="0.25">
      <c r="BW127" s="13"/>
      <c r="BX127" s="14"/>
      <c r="BY127" s="6"/>
      <c r="BZ127" s="15"/>
      <c r="CA127" s="16"/>
      <c r="CB127" s="16"/>
    </row>
    <row r="128" spans="75:80" ht="18.75" x14ac:dyDescent="0.25">
      <c r="BW128" s="13"/>
      <c r="BX128" s="14"/>
      <c r="BY128" s="6"/>
      <c r="BZ128" s="15"/>
      <c r="CA128" s="16"/>
      <c r="CB128" s="16"/>
    </row>
    <row r="129" spans="75:80" ht="18.75" x14ac:dyDescent="0.25">
      <c r="BW129" s="13"/>
      <c r="BX129" s="14"/>
      <c r="BY129" s="6"/>
      <c r="BZ129" s="15"/>
      <c r="CA129" s="16"/>
      <c r="CB129" s="16"/>
    </row>
    <row r="130" spans="75:80" ht="18.75" x14ac:dyDescent="0.25">
      <c r="BW130" s="13"/>
      <c r="BX130" s="14"/>
      <c r="BY130" s="6"/>
      <c r="BZ130" s="15"/>
      <c r="CA130" s="16"/>
      <c r="CB130" s="16"/>
    </row>
    <row r="131" spans="75:80" ht="18.75" x14ac:dyDescent="0.25">
      <c r="BW131" s="13"/>
      <c r="BX131" s="14"/>
      <c r="BY131" s="6"/>
      <c r="BZ131" s="15"/>
      <c r="CA131" s="16"/>
      <c r="CB131" s="16"/>
    </row>
    <row r="132" spans="75:80" ht="18.75" x14ac:dyDescent="0.25">
      <c r="BW132" s="13"/>
      <c r="BX132" s="14"/>
      <c r="BY132" s="6"/>
      <c r="BZ132" s="15"/>
      <c r="CA132" s="16"/>
      <c r="CB132" s="16"/>
    </row>
    <row r="133" spans="75:80" ht="18.75" x14ac:dyDescent="0.25">
      <c r="BW133" s="13"/>
      <c r="BX133" s="14"/>
      <c r="BY133" s="6"/>
      <c r="BZ133" s="15"/>
      <c r="CA133" s="16"/>
      <c r="CB133" s="16"/>
    </row>
    <row r="134" spans="75:80" ht="18.75" x14ac:dyDescent="0.25">
      <c r="BW134" s="13"/>
      <c r="BX134" s="14"/>
      <c r="BY134" s="6"/>
      <c r="BZ134" s="15"/>
      <c r="CA134" s="16"/>
      <c r="CB134" s="16"/>
    </row>
    <row r="135" spans="75:80" ht="18.75" x14ac:dyDescent="0.25">
      <c r="BW135" s="13"/>
      <c r="BX135" s="14"/>
      <c r="BY135" s="6"/>
      <c r="BZ135" s="15"/>
      <c r="CA135" s="16"/>
      <c r="CB135" s="16"/>
    </row>
    <row r="136" spans="75:80" ht="18.75" x14ac:dyDescent="0.25">
      <c r="BW136" s="13"/>
      <c r="BX136" s="14"/>
      <c r="BY136" s="6"/>
      <c r="BZ136" s="15"/>
      <c r="CA136" s="16"/>
      <c r="CB136" s="16"/>
    </row>
    <row r="137" spans="75:80" ht="18.75" x14ac:dyDescent="0.25">
      <c r="BW137" s="13"/>
      <c r="BX137" s="14"/>
      <c r="BY137" s="6"/>
      <c r="BZ137" s="15"/>
      <c r="CA137" s="16"/>
      <c r="CB137" s="16"/>
    </row>
    <row r="138" spans="75:80" ht="18.75" x14ac:dyDescent="0.25">
      <c r="BW138" s="13"/>
      <c r="BX138" s="14"/>
      <c r="BY138" s="6"/>
      <c r="BZ138" s="15"/>
      <c r="CA138" s="16"/>
      <c r="CB138" s="16"/>
    </row>
    <row r="139" spans="75:80" ht="18.75" x14ac:dyDescent="0.25">
      <c r="BW139" s="13"/>
      <c r="BX139" s="14"/>
      <c r="BY139" s="6"/>
      <c r="BZ139" s="15"/>
      <c r="CA139" s="16"/>
      <c r="CB139" s="16"/>
    </row>
    <row r="140" spans="75:80" ht="18.75" x14ac:dyDescent="0.25">
      <c r="BW140" s="13"/>
      <c r="BX140" s="14"/>
      <c r="BY140" s="6"/>
      <c r="BZ140" s="15"/>
      <c r="CA140" s="16"/>
      <c r="CB140" s="16"/>
    </row>
    <row r="141" spans="75:80" ht="18.75" x14ac:dyDescent="0.25">
      <c r="BW141" s="13"/>
      <c r="BX141" s="14"/>
      <c r="BY141" s="6"/>
      <c r="BZ141" s="15"/>
      <c r="CA141" s="16"/>
      <c r="CB141" s="16"/>
    </row>
    <row r="142" spans="75:80" ht="18.75" x14ac:dyDescent="0.25">
      <c r="BW142" s="13"/>
      <c r="BX142" s="14"/>
      <c r="BY142" s="6"/>
      <c r="BZ142" s="15"/>
      <c r="CA142" s="16"/>
      <c r="CB142" s="16"/>
    </row>
    <row r="143" spans="75:80" ht="18.75" x14ac:dyDescent="0.25">
      <c r="BW143" s="13"/>
      <c r="BX143" s="14"/>
      <c r="BY143" s="6"/>
      <c r="BZ143" s="15"/>
      <c r="CA143" s="16"/>
      <c r="CB143" s="16"/>
    </row>
    <row r="144" spans="75:80" ht="18.75" x14ac:dyDescent="0.25">
      <c r="BW144" s="13"/>
      <c r="BX144" s="14"/>
      <c r="BY144" s="6"/>
      <c r="BZ144" s="15"/>
      <c r="CA144" s="16"/>
      <c r="CB144" s="16"/>
    </row>
    <row r="145" spans="75:80" ht="18.75" x14ac:dyDescent="0.25">
      <c r="BW145" s="13"/>
      <c r="BX145" s="14"/>
      <c r="BY145" s="6"/>
      <c r="BZ145" s="15"/>
      <c r="CA145" s="16"/>
      <c r="CB145" s="16"/>
    </row>
    <row r="146" spans="75:80" ht="18.75" x14ac:dyDescent="0.25">
      <c r="BW146" s="13"/>
      <c r="BX146" s="14"/>
      <c r="BY146" s="6"/>
      <c r="BZ146" s="15"/>
      <c r="CA146" s="16"/>
      <c r="CB146" s="16"/>
    </row>
    <row r="147" spans="75:80" ht="18.75" x14ac:dyDescent="0.25">
      <c r="BW147" s="13"/>
      <c r="BX147" s="14"/>
      <c r="BY147" s="6"/>
      <c r="BZ147" s="15"/>
      <c r="CA147" s="16"/>
      <c r="CB147" s="16"/>
    </row>
    <row r="148" spans="75:80" ht="18.75" x14ac:dyDescent="0.25">
      <c r="BW148" s="13"/>
      <c r="BX148" s="14"/>
      <c r="BY148" s="6"/>
      <c r="BZ148" s="15"/>
      <c r="CA148" s="16"/>
      <c r="CB148" s="16"/>
    </row>
    <row r="149" spans="75:80" ht="18.75" x14ac:dyDescent="0.25">
      <c r="BW149" s="13"/>
      <c r="BX149" s="14"/>
      <c r="BY149" s="6"/>
      <c r="BZ149" s="15"/>
      <c r="CA149" s="16"/>
      <c r="CB149" s="16"/>
    </row>
    <row r="150" spans="75:80" ht="18.75" x14ac:dyDescent="0.25">
      <c r="BW150" s="13"/>
      <c r="BX150" s="14"/>
      <c r="BY150" s="6"/>
      <c r="BZ150" s="15"/>
      <c r="CA150" s="16"/>
      <c r="CB150" s="16"/>
    </row>
    <row r="151" spans="75:80" ht="18.75" x14ac:dyDescent="0.25">
      <c r="BW151" s="13"/>
      <c r="BX151" s="14"/>
      <c r="BY151" s="6"/>
      <c r="BZ151" s="15"/>
      <c r="CA151" s="16"/>
      <c r="CB151" s="16"/>
    </row>
    <row r="152" spans="75:80" ht="18.75" x14ac:dyDescent="0.25">
      <c r="BW152" s="13"/>
      <c r="BX152" s="14"/>
      <c r="BY152" s="6"/>
      <c r="BZ152" s="15"/>
      <c r="CA152" s="16"/>
      <c r="CB152" s="16"/>
    </row>
    <row r="153" spans="75:80" ht="18.75" x14ac:dyDescent="0.25">
      <c r="BW153" s="13"/>
      <c r="BX153" s="14"/>
      <c r="BY153" s="6"/>
      <c r="BZ153" s="15"/>
      <c r="CA153" s="16"/>
      <c r="CB153" s="16"/>
    </row>
    <row r="154" spans="75:80" ht="18.75" x14ac:dyDescent="0.25">
      <c r="BW154" s="13"/>
      <c r="BX154" s="14"/>
      <c r="BY154" s="6"/>
      <c r="BZ154" s="15"/>
      <c r="CA154" s="16"/>
      <c r="CB154" s="16"/>
    </row>
    <row r="155" spans="75:80" ht="18.75" x14ac:dyDescent="0.25">
      <c r="BW155" s="13"/>
      <c r="BX155" s="14"/>
      <c r="BY155" s="6"/>
      <c r="BZ155" s="15"/>
      <c r="CA155" s="16"/>
      <c r="CB155" s="16"/>
    </row>
    <row r="156" spans="75:80" ht="18.75" x14ac:dyDescent="0.25">
      <c r="BW156" s="13"/>
      <c r="BX156" s="14"/>
      <c r="BY156" s="6"/>
      <c r="BZ156" s="15"/>
      <c r="CA156" s="16"/>
      <c r="CB156" s="16"/>
    </row>
    <row r="157" spans="75:80" ht="18.75" x14ac:dyDescent="0.25">
      <c r="BW157" s="13"/>
      <c r="BX157" s="14"/>
      <c r="BY157" s="6"/>
      <c r="BZ157" s="15"/>
      <c r="CA157" s="16"/>
      <c r="CB157" s="16"/>
    </row>
    <row r="158" spans="75:80" ht="18.75" x14ac:dyDescent="0.25">
      <c r="BW158" s="13"/>
      <c r="BX158" s="14"/>
      <c r="BY158" s="6"/>
      <c r="BZ158" s="15"/>
      <c r="CA158" s="16"/>
      <c r="CB158" s="16"/>
    </row>
    <row r="159" spans="75:80" ht="18.75" x14ac:dyDescent="0.25">
      <c r="BW159" s="13"/>
      <c r="BX159" s="14"/>
      <c r="BY159" s="6"/>
      <c r="BZ159" s="15"/>
      <c r="CA159" s="16"/>
      <c r="CB159" s="16"/>
    </row>
    <row r="160" spans="75:80" ht="18.75" x14ac:dyDescent="0.25">
      <c r="BW160" s="13"/>
      <c r="BX160" s="14"/>
      <c r="BY160" s="6"/>
      <c r="BZ160" s="15"/>
      <c r="CA160" s="16"/>
      <c r="CB160" s="16"/>
    </row>
    <row r="161" spans="75:80" ht="18.75" x14ac:dyDescent="0.25">
      <c r="BW161" s="13"/>
      <c r="BX161" s="14"/>
      <c r="BY161" s="6"/>
      <c r="BZ161" s="15"/>
      <c r="CA161" s="16"/>
      <c r="CB161" s="16"/>
    </row>
    <row r="162" spans="75:80" ht="18.75" x14ac:dyDescent="0.25">
      <c r="BW162" s="13"/>
      <c r="BX162" s="14"/>
      <c r="BY162" s="6"/>
      <c r="BZ162" s="15"/>
      <c r="CA162" s="16"/>
      <c r="CB162" s="16"/>
    </row>
    <row r="163" spans="75:80" ht="18.75" x14ac:dyDescent="0.25">
      <c r="BW163" s="13"/>
      <c r="BX163" s="14"/>
      <c r="BY163" s="6"/>
      <c r="BZ163" s="15"/>
      <c r="CA163" s="16"/>
      <c r="CB163" s="16"/>
    </row>
    <row r="164" spans="75:80" ht="18.75" x14ac:dyDescent="0.25">
      <c r="BW164" s="13"/>
      <c r="BX164" s="14"/>
      <c r="BY164" s="6"/>
      <c r="BZ164" s="15"/>
      <c r="CA164" s="16"/>
      <c r="CB164" s="16"/>
    </row>
    <row r="165" spans="75:80" ht="18.75" x14ac:dyDescent="0.25">
      <c r="BW165" s="13"/>
      <c r="BX165" s="14"/>
      <c r="BY165" s="6"/>
      <c r="BZ165" s="15"/>
      <c r="CA165" s="16"/>
      <c r="CB165" s="16"/>
    </row>
    <row r="166" spans="75:80" ht="18.75" x14ac:dyDescent="0.25">
      <c r="BW166" s="13"/>
      <c r="BX166" s="14"/>
      <c r="BY166" s="6"/>
      <c r="BZ166" s="15"/>
      <c r="CA166" s="16"/>
      <c r="CB166" s="16"/>
    </row>
    <row r="167" spans="75:80" ht="18.75" x14ac:dyDescent="0.25">
      <c r="BW167" s="13"/>
      <c r="BX167" s="14"/>
      <c r="BY167" s="6"/>
      <c r="BZ167" s="15"/>
      <c r="CA167" s="16"/>
      <c r="CB167" s="16"/>
    </row>
    <row r="168" spans="75:80" ht="18.75" x14ac:dyDescent="0.25">
      <c r="BW168" s="13"/>
      <c r="BX168" s="14"/>
      <c r="BY168" s="6"/>
      <c r="BZ168" s="15"/>
      <c r="CA168" s="16"/>
      <c r="CB168" s="16"/>
    </row>
    <row r="169" spans="75:80" ht="18.75" x14ac:dyDescent="0.25">
      <c r="BW169" s="13"/>
      <c r="BX169" s="14"/>
      <c r="BY169" s="6"/>
      <c r="BZ169" s="15"/>
      <c r="CA169" s="16"/>
      <c r="CB169" s="16"/>
    </row>
    <row r="170" spans="75:80" ht="18.75" x14ac:dyDescent="0.25">
      <c r="BW170" s="13"/>
      <c r="BX170" s="14"/>
      <c r="BY170" s="6"/>
      <c r="BZ170" s="15"/>
      <c r="CA170" s="16"/>
      <c r="CB170" s="16"/>
    </row>
    <row r="171" spans="75:80" ht="18.75" x14ac:dyDescent="0.25">
      <c r="BW171" s="13"/>
      <c r="BX171" s="14"/>
      <c r="BY171" s="6"/>
      <c r="BZ171" s="15"/>
      <c r="CA171" s="16"/>
      <c r="CB171" s="16"/>
    </row>
    <row r="172" spans="75:80" ht="18.75" x14ac:dyDescent="0.25">
      <c r="BW172" s="13"/>
      <c r="BX172" s="14"/>
      <c r="BY172" s="6"/>
      <c r="BZ172" s="15"/>
      <c r="CA172" s="16"/>
      <c r="CB172" s="16"/>
    </row>
    <row r="173" spans="75:80" ht="18.75" x14ac:dyDescent="0.25">
      <c r="BW173" s="13"/>
      <c r="BX173" s="14"/>
      <c r="BY173" s="6"/>
      <c r="BZ173" s="15"/>
      <c r="CA173" s="16"/>
      <c r="CB173" s="16"/>
    </row>
    <row r="174" spans="75:80" ht="18.75" x14ac:dyDescent="0.25">
      <c r="BW174" s="13"/>
      <c r="BX174" s="14"/>
      <c r="BY174" s="6"/>
      <c r="BZ174" s="15"/>
      <c r="CA174" s="16"/>
      <c r="CB174" s="16"/>
    </row>
    <row r="175" spans="75:80" ht="18.75" x14ac:dyDescent="0.25">
      <c r="BW175" s="13"/>
      <c r="BX175" s="14"/>
      <c r="BY175" s="6"/>
      <c r="BZ175" s="15"/>
      <c r="CA175" s="16"/>
      <c r="CB175" s="16"/>
    </row>
    <row r="176" spans="75:80" ht="18.75" x14ac:dyDescent="0.25">
      <c r="BW176" s="13"/>
      <c r="BX176" s="14"/>
      <c r="BY176" s="6"/>
      <c r="BZ176" s="15"/>
      <c r="CA176" s="16"/>
      <c r="CB176" s="16"/>
    </row>
    <row r="177" spans="75:80" ht="18.75" x14ac:dyDescent="0.25">
      <c r="BW177" s="13"/>
      <c r="BX177" s="14"/>
      <c r="BY177" s="6"/>
      <c r="BZ177" s="15"/>
      <c r="CA177" s="16"/>
      <c r="CB177" s="16"/>
    </row>
    <row r="178" spans="75:80" ht="18.75" x14ac:dyDescent="0.25">
      <c r="BW178" s="13"/>
      <c r="BX178" s="14"/>
      <c r="BY178" s="6"/>
      <c r="BZ178" s="15"/>
      <c r="CA178" s="16"/>
      <c r="CB178" s="16"/>
    </row>
    <row r="179" spans="75:80" ht="18.75" x14ac:dyDescent="0.25">
      <c r="BW179" s="13"/>
      <c r="BX179" s="14"/>
      <c r="BY179" s="6"/>
      <c r="BZ179" s="15"/>
      <c r="CA179" s="16"/>
      <c r="CB179" s="16"/>
    </row>
    <row r="180" spans="75:80" ht="18.75" x14ac:dyDescent="0.25">
      <c r="BW180" s="13"/>
      <c r="BX180" s="14"/>
      <c r="BY180" s="6"/>
      <c r="BZ180" s="15"/>
      <c r="CA180" s="16"/>
      <c r="CB180" s="16"/>
    </row>
    <row r="181" spans="75:80" ht="18.75" x14ac:dyDescent="0.25">
      <c r="BW181" s="13"/>
      <c r="BX181" s="14"/>
      <c r="BY181" s="6"/>
      <c r="BZ181" s="15"/>
      <c r="CA181" s="16"/>
      <c r="CB181" s="16"/>
    </row>
    <row r="182" spans="75:80" ht="18.75" x14ac:dyDescent="0.25">
      <c r="BW182" s="13"/>
      <c r="BX182" s="14"/>
      <c r="BY182" s="6"/>
      <c r="BZ182" s="15"/>
      <c r="CA182" s="16"/>
      <c r="CB182" s="16"/>
    </row>
    <row r="183" spans="75:80" ht="18.75" x14ac:dyDescent="0.25">
      <c r="BW183" s="13"/>
      <c r="BX183" s="14"/>
      <c r="BY183" s="6"/>
      <c r="BZ183" s="15"/>
      <c r="CA183" s="16"/>
      <c r="CB183" s="16"/>
    </row>
    <row r="184" spans="75:80" ht="18.75" x14ac:dyDescent="0.25">
      <c r="BW184" s="13"/>
      <c r="BX184" s="14"/>
      <c r="BY184" s="6"/>
      <c r="BZ184" s="15"/>
      <c r="CA184" s="16"/>
      <c r="CB184" s="16"/>
    </row>
    <row r="185" spans="75:80" ht="18.75" x14ac:dyDescent="0.25">
      <c r="BW185" s="13"/>
      <c r="BX185" s="14"/>
      <c r="BY185" s="6"/>
      <c r="BZ185" s="15"/>
      <c r="CA185" s="16"/>
      <c r="CB185" s="16"/>
    </row>
    <row r="186" spans="75:80" ht="18.75" x14ac:dyDescent="0.25">
      <c r="BW186" s="13"/>
      <c r="BX186" s="14"/>
      <c r="BY186" s="6"/>
      <c r="BZ186" s="15"/>
      <c r="CA186" s="16"/>
      <c r="CB186" s="16"/>
    </row>
    <row r="187" spans="75:80" ht="18.75" x14ac:dyDescent="0.25">
      <c r="BW187" s="13"/>
      <c r="BX187" s="14"/>
      <c r="BY187" s="6"/>
      <c r="BZ187" s="15"/>
      <c r="CA187" s="16"/>
      <c r="CB187" s="16"/>
    </row>
    <row r="188" spans="75:80" ht="18.75" x14ac:dyDescent="0.25">
      <c r="BW188" s="13"/>
      <c r="BX188" s="14"/>
      <c r="BY188" s="6"/>
      <c r="BZ188" s="15"/>
      <c r="CA188" s="16"/>
      <c r="CB188" s="16"/>
    </row>
    <row r="189" spans="75:80" ht="18.75" x14ac:dyDescent="0.25">
      <c r="BW189" s="13"/>
      <c r="BX189" s="14"/>
      <c r="BY189" s="6"/>
      <c r="BZ189" s="15"/>
      <c r="CA189" s="16"/>
      <c r="CB189" s="16"/>
    </row>
    <row r="190" spans="75:80" ht="18.75" x14ac:dyDescent="0.25">
      <c r="BW190" s="13"/>
      <c r="BX190" s="14"/>
      <c r="BY190" s="6"/>
      <c r="BZ190" s="15"/>
      <c r="CA190" s="16"/>
      <c r="CB190" s="16"/>
    </row>
    <row r="191" spans="75:80" ht="18.75" x14ac:dyDescent="0.25">
      <c r="BW191" s="13"/>
      <c r="BX191" s="14"/>
      <c r="BY191" s="6"/>
      <c r="BZ191" s="15"/>
      <c r="CA191" s="16"/>
      <c r="CB191" s="16"/>
    </row>
    <row r="192" spans="75:80" ht="18.75" x14ac:dyDescent="0.25">
      <c r="BW192" s="13"/>
      <c r="BX192" s="14"/>
      <c r="BY192" s="6"/>
      <c r="BZ192" s="15"/>
      <c r="CA192" s="16"/>
      <c r="CB192" s="16"/>
    </row>
    <row r="193" spans="75:80" ht="18.75" x14ac:dyDescent="0.25">
      <c r="BW193" s="13"/>
      <c r="BX193" s="14"/>
      <c r="BY193" s="6"/>
      <c r="BZ193" s="15"/>
      <c r="CA193" s="16"/>
      <c r="CB193" s="16"/>
    </row>
    <row r="194" spans="75:80" ht="18.75" x14ac:dyDescent="0.25">
      <c r="BW194" s="13"/>
      <c r="BX194" s="14"/>
      <c r="BY194" s="6"/>
      <c r="BZ194" s="15"/>
      <c r="CA194" s="16"/>
      <c r="CB194" s="16"/>
    </row>
    <row r="195" spans="75:80" ht="18.75" x14ac:dyDescent="0.25">
      <c r="BW195" s="13"/>
      <c r="BX195" s="14"/>
      <c r="BY195" s="6"/>
      <c r="BZ195" s="15"/>
      <c r="CA195" s="16"/>
      <c r="CB195" s="16"/>
    </row>
    <row r="196" spans="75:80" ht="18.75" x14ac:dyDescent="0.25">
      <c r="BW196" s="13"/>
      <c r="BX196" s="14"/>
      <c r="BY196" s="6"/>
      <c r="BZ196" s="15"/>
      <c r="CA196" s="16"/>
      <c r="CB196" s="16"/>
    </row>
    <row r="197" spans="75:80" ht="18.75" x14ac:dyDescent="0.25">
      <c r="BW197" s="13"/>
      <c r="BX197" s="14"/>
      <c r="BY197" s="6"/>
      <c r="BZ197" s="15"/>
      <c r="CA197" s="16"/>
      <c r="CB197" s="16"/>
    </row>
    <row r="198" spans="75:80" ht="18.75" x14ac:dyDescent="0.25">
      <c r="BW198" s="13"/>
      <c r="BX198" s="14"/>
      <c r="BY198" s="6"/>
      <c r="BZ198" s="15"/>
      <c r="CA198" s="16"/>
      <c r="CB198" s="16"/>
    </row>
    <row r="199" spans="75:80" ht="18.75" x14ac:dyDescent="0.25">
      <c r="BW199" s="13"/>
      <c r="BX199" s="14"/>
      <c r="BY199" s="6"/>
      <c r="BZ199" s="15"/>
      <c r="CA199" s="16"/>
      <c r="CB199" s="16"/>
    </row>
    <row r="200" spans="75:80" ht="18.75" x14ac:dyDescent="0.25">
      <c r="BW200" s="13"/>
      <c r="BX200" s="14"/>
      <c r="BY200" s="6"/>
      <c r="BZ200" s="15"/>
      <c r="CA200" s="16"/>
      <c r="CB200" s="16"/>
    </row>
    <row r="201" spans="75:80" ht="18.75" x14ac:dyDescent="0.25">
      <c r="BW201" s="13"/>
      <c r="BX201" s="14"/>
      <c r="BY201" s="6"/>
      <c r="BZ201" s="15"/>
      <c r="CA201" s="16"/>
      <c r="CB201" s="16"/>
    </row>
    <row r="202" spans="75:80" ht="18.75" x14ac:dyDescent="0.25">
      <c r="BW202" s="13"/>
      <c r="BX202" s="14"/>
      <c r="BY202" s="6"/>
      <c r="BZ202" s="15"/>
      <c r="CA202" s="16"/>
      <c r="CB202" s="16"/>
    </row>
    <row r="203" spans="75:80" ht="18.75" x14ac:dyDescent="0.25">
      <c r="BW203" s="13"/>
      <c r="BX203" s="14"/>
      <c r="BY203" s="6"/>
      <c r="BZ203" s="15"/>
      <c r="CA203" s="16"/>
      <c r="CB203" s="16"/>
    </row>
    <row r="204" spans="75:80" ht="18.75" x14ac:dyDescent="0.25">
      <c r="BW204" s="13"/>
      <c r="BX204" s="14"/>
      <c r="BY204" s="6"/>
      <c r="BZ204" s="15"/>
      <c r="CA204" s="16"/>
      <c r="CB204" s="16"/>
    </row>
    <row r="205" spans="75:80" ht="18.75" x14ac:dyDescent="0.25">
      <c r="BW205" s="13"/>
      <c r="BX205" s="14"/>
      <c r="BY205" s="6"/>
      <c r="BZ205" s="15"/>
      <c r="CA205" s="16"/>
      <c r="CB205" s="16"/>
    </row>
    <row r="206" spans="75:80" ht="18.75" x14ac:dyDescent="0.25">
      <c r="BW206" s="13"/>
      <c r="BX206" s="14"/>
      <c r="BY206" s="6"/>
      <c r="BZ206" s="15"/>
      <c r="CA206" s="16"/>
      <c r="CB206" s="16"/>
    </row>
    <row r="207" spans="75:80" ht="18.75" x14ac:dyDescent="0.25">
      <c r="BW207" s="13"/>
      <c r="BX207" s="14"/>
      <c r="BY207" s="6"/>
      <c r="BZ207" s="15"/>
      <c r="CA207" s="16"/>
      <c r="CB207" s="16"/>
    </row>
    <row r="208" spans="75:80" ht="18.75" x14ac:dyDescent="0.25">
      <c r="BW208" s="13"/>
      <c r="BX208" s="14"/>
      <c r="BY208" s="6"/>
      <c r="BZ208" s="15"/>
      <c r="CA208" s="16"/>
      <c r="CB208" s="16"/>
    </row>
    <row r="209" spans="75:80" ht="18.75" x14ac:dyDescent="0.25">
      <c r="BW209" s="13"/>
      <c r="BX209" s="14"/>
      <c r="BY209" s="6"/>
      <c r="BZ209" s="15"/>
      <c r="CA209" s="16"/>
      <c r="CB209" s="16"/>
    </row>
    <row r="210" spans="75:80" ht="18.75" x14ac:dyDescent="0.25">
      <c r="BW210" s="13"/>
      <c r="BX210" s="14"/>
      <c r="BY210" s="6"/>
      <c r="BZ210" s="15"/>
      <c r="CA210" s="16"/>
      <c r="CB210" s="16"/>
    </row>
    <row r="211" spans="75:80" ht="18.75" x14ac:dyDescent="0.25">
      <c r="BW211" s="13"/>
      <c r="BX211" s="14"/>
      <c r="BY211" s="6"/>
      <c r="BZ211" s="15"/>
      <c r="CA211" s="16"/>
      <c r="CB211" s="16"/>
    </row>
    <row r="212" spans="75:80" ht="18.75" x14ac:dyDescent="0.25">
      <c r="BW212" s="13"/>
      <c r="BX212" s="14"/>
      <c r="BY212" s="6"/>
      <c r="BZ212" s="15"/>
      <c r="CA212" s="16"/>
      <c r="CB212" s="16"/>
    </row>
    <row r="213" spans="75:80" ht="18.75" x14ac:dyDescent="0.25">
      <c r="BW213" s="13"/>
      <c r="BX213" s="14"/>
      <c r="BY213" s="6"/>
      <c r="BZ213" s="15"/>
      <c r="CA213" s="16"/>
      <c r="CB213" s="16"/>
    </row>
    <row r="214" spans="75:80" ht="18.75" x14ac:dyDescent="0.25">
      <c r="BW214" s="13"/>
      <c r="BX214" s="14"/>
      <c r="BY214" s="6"/>
      <c r="BZ214" s="15"/>
      <c r="CA214" s="16"/>
      <c r="CB214" s="16"/>
    </row>
    <row r="215" spans="75:80" ht="18.75" x14ac:dyDescent="0.25">
      <c r="BW215" s="13"/>
      <c r="BX215" s="14"/>
      <c r="BY215" s="6"/>
      <c r="BZ215" s="15"/>
      <c r="CA215" s="16"/>
      <c r="CB215" s="16"/>
    </row>
    <row r="216" spans="75:80" ht="18.75" x14ac:dyDescent="0.25">
      <c r="BW216" s="13"/>
      <c r="BX216" s="14"/>
      <c r="BY216" s="6"/>
      <c r="BZ216" s="15"/>
      <c r="CA216" s="16"/>
      <c r="CB216" s="16"/>
    </row>
    <row r="217" spans="75:80" ht="18.75" x14ac:dyDescent="0.25">
      <c r="BW217" s="13"/>
      <c r="BX217" s="14"/>
      <c r="BY217" s="6"/>
      <c r="BZ217" s="15"/>
      <c r="CA217" s="16"/>
      <c r="CB217" s="16"/>
    </row>
    <row r="218" spans="75:80" ht="18.75" x14ac:dyDescent="0.25">
      <c r="BW218" s="13"/>
      <c r="BX218" s="14"/>
      <c r="BY218" s="6"/>
      <c r="BZ218" s="15"/>
      <c r="CA218" s="16"/>
      <c r="CB218" s="16"/>
    </row>
    <row r="219" spans="75:80" ht="18.75" x14ac:dyDescent="0.25">
      <c r="BW219" s="13"/>
      <c r="BX219" s="14"/>
      <c r="BY219" s="6"/>
      <c r="BZ219" s="15"/>
      <c r="CA219" s="16"/>
      <c r="CB219" s="16"/>
    </row>
    <row r="220" spans="75:80" ht="18.75" x14ac:dyDescent="0.25">
      <c r="BW220" s="13"/>
      <c r="BX220" s="14"/>
      <c r="BY220" s="6"/>
      <c r="BZ220" s="15"/>
      <c r="CA220" s="16"/>
      <c r="CB220" s="16"/>
    </row>
    <row r="221" spans="75:80" ht="18.75" x14ac:dyDescent="0.25">
      <c r="BW221" s="13"/>
      <c r="BX221" s="14"/>
      <c r="BY221" s="6"/>
      <c r="BZ221" s="15"/>
      <c r="CA221" s="16"/>
      <c r="CB221" s="16"/>
    </row>
    <row r="222" spans="75:80" ht="18.75" x14ac:dyDescent="0.25">
      <c r="BW222" s="13"/>
      <c r="BX222" s="14"/>
      <c r="BY222" s="6"/>
      <c r="BZ222" s="15"/>
      <c r="CA222" s="16"/>
      <c r="CB222" s="16"/>
    </row>
    <row r="223" spans="75:80" ht="18.75" x14ac:dyDescent="0.25">
      <c r="BW223" s="13"/>
      <c r="BX223" s="14"/>
      <c r="BY223" s="6"/>
      <c r="BZ223" s="15"/>
      <c r="CA223" s="16"/>
      <c r="CB223" s="16"/>
    </row>
    <row r="224" spans="75:80" ht="18.75" x14ac:dyDescent="0.25">
      <c r="BW224" s="13"/>
      <c r="BX224" s="14"/>
      <c r="BY224" s="6"/>
      <c r="BZ224" s="15"/>
      <c r="CA224" s="16"/>
      <c r="CB224" s="16"/>
    </row>
    <row r="225" spans="75:80" ht="18.75" x14ac:dyDescent="0.25">
      <c r="BW225" s="13"/>
      <c r="BX225" s="14"/>
      <c r="BY225" s="6"/>
      <c r="BZ225" s="15"/>
      <c r="CA225" s="16"/>
      <c r="CB225" s="16"/>
    </row>
    <row r="226" spans="75:80" ht="18.75" x14ac:dyDescent="0.25">
      <c r="BW226" s="13"/>
      <c r="BX226" s="14"/>
      <c r="BY226" s="6"/>
      <c r="BZ226" s="15"/>
      <c r="CA226" s="16"/>
      <c r="CB226" s="16"/>
    </row>
    <row r="227" spans="75:80" ht="18.75" x14ac:dyDescent="0.25">
      <c r="BW227" s="13"/>
      <c r="BX227" s="14"/>
      <c r="BY227" s="6"/>
      <c r="BZ227" s="15"/>
      <c r="CA227" s="16"/>
      <c r="CB227" s="16"/>
    </row>
    <row r="228" spans="75:80" ht="18.75" x14ac:dyDescent="0.25">
      <c r="BW228" s="13"/>
      <c r="BX228" s="14"/>
      <c r="BY228" s="6"/>
      <c r="BZ228" s="15"/>
      <c r="CA228" s="16"/>
      <c r="CB228" s="16"/>
    </row>
    <row r="229" spans="75:80" ht="18.75" x14ac:dyDescent="0.25">
      <c r="BW229" s="13"/>
      <c r="BX229" s="14"/>
      <c r="BY229" s="6"/>
      <c r="BZ229" s="15"/>
      <c r="CA229" s="16"/>
      <c r="CB229" s="16"/>
    </row>
    <row r="230" spans="75:80" ht="18.75" x14ac:dyDescent="0.25">
      <c r="BW230" s="13"/>
      <c r="BX230" s="14"/>
      <c r="BY230" s="6"/>
      <c r="BZ230" s="15"/>
      <c r="CA230" s="16"/>
      <c r="CB230" s="16"/>
    </row>
    <row r="231" spans="75:80" ht="18.75" x14ac:dyDescent="0.25">
      <c r="BW231" s="13"/>
      <c r="BX231" s="14"/>
      <c r="BY231" s="6"/>
      <c r="BZ231" s="15"/>
      <c r="CA231" s="16"/>
      <c r="CB231" s="16"/>
    </row>
    <row r="232" spans="75:80" ht="18.75" x14ac:dyDescent="0.25">
      <c r="BW232" s="13"/>
      <c r="BX232" s="14"/>
      <c r="BY232" s="6"/>
      <c r="BZ232" s="15"/>
      <c r="CA232" s="16"/>
      <c r="CB232" s="16"/>
    </row>
    <row r="233" spans="75:80" ht="18.75" x14ac:dyDescent="0.25">
      <c r="BW233" s="13"/>
      <c r="BX233" s="14"/>
      <c r="BY233" s="6"/>
      <c r="BZ233" s="15"/>
      <c r="CA233" s="16"/>
      <c r="CB233" s="16"/>
    </row>
    <row r="234" spans="75:80" ht="18.75" x14ac:dyDescent="0.25">
      <c r="BW234" s="13"/>
      <c r="BX234" s="14"/>
      <c r="BY234" s="6"/>
      <c r="BZ234" s="15"/>
      <c r="CA234" s="16"/>
      <c r="CB234" s="16"/>
    </row>
    <row r="235" spans="75:80" ht="18.75" x14ac:dyDescent="0.25">
      <c r="BW235" s="13"/>
      <c r="BX235" s="14"/>
      <c r="BY235" s="6"/>
      <c r="BZ235" s="15"/>
      <c r="CA235" s="16"/>
      <c r="CB235" s="16"/>
    </row>
    <row r="236" spans="75:80" ht="18.75" x14ac:dyDescent="0.25">
      <c r="BW236" s="13"/>
      <c r="BX236" s="14"/>
      <c r="BY236" s="6"/>
      <c r="BZ236" s="15"/>
      <c r="CA236" s="16"/>
      <c r="CB236" s="16"/>
    </row>
    <row r="237" spans="75:80" ht="18.75" x14ac:dyDescent="0.25">
      <c r="BW237" s="13"/>
      <c r="BX237" s="14"/>
      <c r="BY237" s="6"/>
      <c r="BZ237" s="15"/>
      <c r="CA237" s="16"/>
      <c r="CB237" s="16"/>
    </row>
    <row r="238" spans="75:80" ht="18.75" x14ac:dyDescent="0.25">
      <c r="BW238" s="13"/>
      <c r="BX238" s="14"/>
      <c r="BY238" s="6"/>
      <c r="BZ238" s="15"/>
      <c r="CA238" s="16"/>
      <c r="CB238" s="16"/>
    </row>
    <row r="239" spans="75:80" ht="18.75" x14ac:dyDescent="0.25">
      <c r="BW239" s="13"/>
      <c r="BX239" s="14"/>
      <c r="BY239" s="6"/>
      <c r="BZ239" s="15"/>
      <c r="CA239" s="16"/>
      <c r="CB239" s="16"/>
    </row>
    <row r="240" spans="75:80" ht="18.75" x14ac:dyDescent="0.25">
      <c r="BW240" s="13"/>
      <c r="BX240" s="14"/>
      <c r="BY240" s="6"/>
      <c r="BZ240" s="15"/>
      <c r="CA240" s="16"/>
      <c r="CB240" s="16"/>
    </row>
    <row r="241" spans="75:80" ht="18.75" x14ac:dyDescent="0.25">
      <c r="BW241" s="13"/>
      <c r="BX241" s="14"/>
      <c r="BY241" s="6"/>
      <c r="BZ241" s="15"/>
      <c r="CA241" s="16"/>
      <c r="CB241" s="16"/>
    </row>
    <row r="242" spans="75:80" ht="18.75" x14ac:dyDescent="0.25">
      <c r="BW242" s="13"/>
      <c r="BX242" s="14"/>
      <c r="BY242" s="6"/>
      <c r="BZ242" s="15"/>
      <c r="CA242" s="16"/>
      <c r="CB242" s="16"/>
    </row>
    <row r="243" spans="75:80" ht="18.75" x14ac:dyDescent="0.25">
      <c r="BW243" s="13"/>
      <c r="BX243" s="14"/>
      <c r="BY243" s="6"/>
      <c r="BZ243" s="15"/>
      <c r="CA243" s="16"/>
      <c r="CB243" s="16"/>
    </row>
    <row r="244" spans="75:80" ht="18.75" x14ac:dyDescent="0.25">
      <c r="BW244" s="13"/>
      <c r="BX244" s="14"/>
      <c r="BY244" s="6"/>
      <c r="BZ244" s="15"/>
      <c r="CA244" s="16"/>
      <c r="CB244" s="16"/>
    </row>
    <row r="245" spans="75:80" ht="18.75" x14ac:dyDescent="0.25">
      <c r="BW245" s="13"/>
      <c r="BX245" s="14"/>
      <c r="BY245" s="6"/>
      <c r="BZ245" s="15"/>
      <c r="CA245" s="16"/>
      <c r="CB245" s="16"/>
    </row>
    <row r="246" spans="75:80" ht="18.75" x14ac:dyDescent="0.25">
      <c r="BW246" s="13"/>
      <c r="BX246" s="14"/>
      <c r="BY246" s="6"/>
      <c r="BZ246" s="15"/>
      <c r="CA246" s="16"/>
      <c r="CB246" s="16"/>
    </row>
    <row r="247" spans="75:80" ht="18.75" x14ac:dyDescent="0.25">
      <c r="BW247" s="13"/>
      <c r="BX247" s="14"/>
      <c r="BY247" s="6"/>
      <c r="BZ247" s="15"/>
      <c r="CA247" s="16"/>
      <c r="CB247" s="16"/>
    </row>
    <row r="248" spans="75:80" ht="18.75" x14ac:dyDescent="0.25">
      <c r="BW248" s="13"/>
      <c r="BX248" s="14"/>
      <c r="BY248" s="6"/>
      <c r="BZ248" s="15"/>
      <c r="CA248" s="16"/>
      <c r="CB248" s="16"/>
    </row>
    <row r="249" spans="75:80" ht="18.75" x14ac:dyDescent="0.25">
      <c r="BW249" s="13"/>
      <c r="BX249" s="14"/>
      <c r="BY249" s="6"/>
      <c r="BZ249" s="15"/>
      <c r="CA249" s="16"/>
      <c r="CB249" s="16"/>
    </row>
    <row r="250" spans="75:80" ht="18.75" x14ac:dyDescent="0.25">
      <c r="BW250" s="13"/>
      <c r="BX250" s="14"/>
      <c r="BY250" s="6"/>
      <c r="BZ250" s="15"/>
      <c r="CA250" s="16"/>
      <c r="CB250" s="16"/>
    </row>
    <row r="251" spans="75:80" ht="18.75" x14ac:dyDescent="0.25">
      <c r="BW251" s="13"/>
      <c r="BX251" s="14"/>
      <c r="BY251" s="6"/>
      <c r="BZ251" s="15"/>
      <c r="CA251" s="16"/>
      <c r="CB251" s="16"/>
    </row>
    <row r="252" spans="75:80" ht="18.75" x14ac:dyDescent="0.25">
      <c r="BW252" s="13"/>
      <c r="BX252" s="14"/>
      <c r="BY252" s="6"/>
      <c r="BZ252" s="15"/>
      <c r="CA252" s="16"/>
      <c r="CB252" s="16"/>
    </row>
    <row r="253" spans="75:80" ht="18.75" x14ac:dyDescent="0.25">
      <c r="BW253" s="13"/>
      <c r="BX253" s="14"/>
      <c r="BY253" s="6"/>
      <c r="BZ253" s="15"/>
      <c r="CA253" s="16"/>
      <c r="CB253" s="16"/>
    </row>
    <row r="254" spans="75:80" ht="18.75" x14ac:dyDescent="0.25">
      <c r="BW254" s="13"/>
      <c r="BX254" s="14"/>
      <c r="BY254" s="6"/>
      <c r="BZ254" s="15"/>
      <c r="CA254" s="16"/>
      <c r="CB254" s="16"/>
    </row>
    <row r="255" spans="75:80" ht="18.75" x14ac:dyDescent="0.25">
      <c r="BW255" s="13"/>
      <c r="BX255" s="14"/>
      <c r="BY255" s="6"/>
      <c r="BZ255" s="15"/>
      <c r="CA255" s="16"/>
      <c r="CB255" s="16"/>
    </row>
    <row r="256" spans="75:80" ht="18.75" x14ac:dyDescent="0.25">
      <c r="BW256" s="13"/>
      <c r="BX256" s="14"/>
      <c r="BY256" s="6"/>
      <c r="BZ256" s="15"/>
      <c r="CA256" s="16"/>
      <c r="CB256" s="16"/>
    </row>
    <row r="257" spans="75:80" ht="18.75" x14ac:dyDescent="0.25">
      <c r="BW257" s="13"/>
      <c r="BX257" s="14"/>
      <c r="BY257" s="6"/>
      <c r="BZ257" s="15"/>
      <c r="CA257" s="16"/>
      <c r="CB257" s="16"/>
    </row>
    <row r="258" spans="75:80" ht="18.75" x14ac:dyDescent="0.25">
      <c r="BW258" s="13"/>
      <c r="BX258" s="14"/>
      <c r="BY258" s="6"/>
      <c r="BZ258" s="15"/>
      <c r="CA258" s="16"/>
      <c r="CB258" s="16"/>
    </row>
    <row r="259" spans="75:80" ht="18.75" x14ac:dyDescent="0.25">
      <c r="BW259" s="13"/>
      <c r="BX259" s="14"/>
      <c r="BY259" s="6"/>
      <c r="BZ259" s="15"/>
      <c r="CA259" s="16"/>
      <c r="CB259" s="16"/>
    </row>
    <row r="260" spans="75:80" ht="18.75" x14ac:dyDescent="0.25">
      <c r="BW260" s="13"/>
      <c r="BX260" s="14"/>
      <c r="BY260" s="6"/>
      <c r="BZ260" s="15"/>
      <c r="CA260" s="16"/>
      <c r="CB260" s="16"/>
    </row>
    <row r="261" spans="75:80" ht="18.75" x14ac:dyDescent="0.25">
      <c r="BW261" s="13"/>
      <c r="BX261" s="14"/>
      <c r="BY261" s="6"/>
      <c r="BZ261" s="15"/>
      <c r="CA261" s="16"/>
      <c r="CB261" s="16"/>
    </row>
    <row r="262" spans="75:80" ht="18.75" x14ac:dyDescent="0.25">
      <c r="BW262" s="13"/>
      <c r="BX262" s="14"/>
      <c r="BY262" s="6"/>
      <c r="BZ262" s="15"/>
      <c r="CA262" s="16"/>
      <c r="CB262" s="16"/>
    </row>
    <row r="263" spans="75:80" ht="18.75" x14ac:dyDescent="0.25">
      <c r="BW263" s="13"/>
      <c r="BX263" s="14"/>
      <c r="BY263" s="6"/>
      <c r="BZ263" s="15"/>
      <c r="CA263" s="16"/>
      <c r="CB263" s="16"/>
    </row>
    <row r="264" spans="75:80" ht="18.75" x14ac:dyDescent="0.25">
      <c r="BW264" s="13"/>
      <c r="BX264" s="14"/>
      <c r="BY264" s="6"/>
      <c r="BZ264" s="15"/>
      <c r="CA264" s="16"/>
      <c r="CB264" s="16"/>
    </row>
    <row r="265" spans="75:80" ht="18.75" x14ac:dyDescent="0.25">
      <c r="BW265" s="13"/>
      <c r="BX265" s="14"/>
      <c r="BY265" s="6"/>
      <c r="BZ265" s="15"/>
      <c r="CA265" s="16"/>
      <c r="CB265" s="16"/>
    </row>
    <row r="266" spans="75:80" ht="18.75" x14ac:dyDescent="0.25">
      <c r="BW266" s="13"/>
      <c r="BX266" s="14"/>
      <c r="BY266" s="6"/>
      <c r="BZ266" s="15"/>
      <c r="CA266" s="16"/>
      <c r="CB266" s="16"/>
    </row>
    <row r="267" spans="75:80" ht="18.75" x14ac:dyDescent="0.25">
      <c r="BW267" s="13"/>
      <c r="BX267" s="14"/>
      <c r="BY267" s="6"/>
      <c r="BZ267" s="15"/>
      <c r="CA267" s="16"/>
      <c r="CB267" s="16"/>
    </row>
    <row r="268" spans="75:80" ht="18.75" x14ac:dyDescent="0.25">
      <c r="BW268" s="13"/>
      <c r="BX268" s="14"/>
      <c r="BY268" s="6"/>
      <c r="BZ268" s="15"/>
      <c r="CA268" s="16"/>
      <c r="CB268" s="16"/>
    </row>
    <row r="269" spans="75:80" ht="18.75" x14ac:dyDescent="0.25">
      <c r="BW269" s="13"/>
      <c r="BX269" s="14"/>
      <c r="BY269" s="6"/>
      <c r="BZ269" s="15"/>
      <c r="CA269" s="16"/>
      <c r="CB269" s="16"/>
    </row>
    <row r="270" spans="75:80" ht="18.75" x14ac:dyDescent="0.25">
      <c r="BW270" s="13"/>
      <c r="BX270" s="14"/>
      <c r="BY270" s="6"/>
      <c r="BZ270" s="15"/>
      <c r="CA270" s="16"/>
      <c r="CB270" s="16"/>
    </row>
    <row r="271" spans="75:80" ht="18.75" x14ac:dyDescent="0.25">
      <c r="BW271" s="13"/>
      <c r="BX271" s="14"/>
      <c r="BY271" s="6"/>
      <c r="BZ271" s="15"/>
      <c r="CA271" s="16"/>
      <c r="CB271" s="16"/>
    </row>
    <row r="272" spans="75:80" ht="18.75" x14ac:dyDescent="0.25">
      <c r="BW272" s="13"/>
      <c r="BX272" s="14"/>
      <c r="BY272" s="6"/>
      <c r="BZ272" s="15"/>
      <c r="CA272" s="16"/>
      <c r="CB272" s="16"/>
    </row>
    <row r="273" spans="75:80" ht="18.75" x14ac:dyDescent="0.25">
      <c r="BW273" s="13"/>
      <c r="BX273" s="14"/>
      <c r="BY273" s="6"/>
      <c r="BZ273" s="15"/>
      <c r="CA273" s="16"/>
      <c r="CB273" s="16"/>
    </row>
    <row r="274" spans="75:80" ht="18.75" x14ac:dyDescent="0.25">
      <c r="BW274" s="13"/>
      <c r="BX274" s="14"/>
      <c r="BY274" s="6"/>
      <c r="BZ274" s="15"/>
      <c r="CA274" s="16"/>
      <c r="CB274" s="16"/>
    </row>
    <row r="275" spans="75:80" ht="18.75" x14ac:dyDescent="0.25">
      <c r="BW275" s="13"/>
      <c r="BX275" s="14"/>
      <c r="BY275" s="6"/>
      <c r="BZ275" s="15"/>
      <c r="CA275" s="16"/>
      <c r="CB275" s="16"/>
    </row>
    <row r="276" spans="75:80" ht="18.75" x14ac:dyDescent="0.25">
      <c r="BW276" s="13"/>
      <c r="BX276" s="14"/>
      <c r="BY276" s="6"/>
      <c r="BZ276" s="15"/>
      <c r="CA276" s="16"/>
      <c r="CB276" s="16"/>
    </row>
    <row r="277" spans="75:80" ht="18.75" x14ac:dyDescent="0.25">
      <c r="BW277" s="13"/>
      <c r="BX277" s="14"/>
      <c r="BY277" s="6"/>
      <c r="BZ277" s="15"/>
      <c r="CA277" s="16"/>
      <c r="CB277" s="16"/>
    </row>
    <row r="278" spans="75:80" ht="18.75" x14ac:dyDescent="0.25">
      <c r="BW278" s="13"/>
      <c r="BX278" s="14"/>
      <c r="BY278" s="6"/>
      <c r="BZ278" s="15"/>
      <c r="CA278" s="16"/>
      <c r="CB278" s="16"/>
    </row>
    <row r="279" spans="75:80" ht="18.75" x14ac:dyDescent="0.25">
      <c r="BW279" s="13"/>
      <c r="BX279" s="14"/>
      <c r="BY279" s="6"/>
      <c r="BZ279" s="15"/>
      <c r="CA279" s="16"/>
      <c r="CB279" s="16"/>
    </row>
    <row r="280" spans="75:80" ht="18.75" x14ac:dyDescent="0.25">
      <c r="BW280" s="13"/>
      <c r="BX280" s="14"/>
      <c r="BY280" s="6"/>
      <c r="BZ280" s="15"/>
      <c r="CA280" s="16"/>
      <c r="CB280" s="16"/>
    </row>
    <row r="281" spans="75:80" ht="18.75" x14ac:dyDescent="0.25">
      <c r="BW281" s="13"/>
      <c r="BX281" s="14"/>
      <c r="BY281" s="6"/>
      <c r="BZ281" s="15"/>
      <c r="CA281" s="16"/>
      <c r="CB281" s="16"/>
    </row>
    <row r="282" spans="75:80" ht="18.75" x14ac:dyDescent="0.25">
      <c r="BW282" s="13"/>
      <c r="BX282" s="14"/>
      <c r="BY282" s="6"/>
      <c r="BZ282" s="15"/>
      <c r="CA282" s="16"/>
      <c r="CB282" s="16"/>
    </row>
    <row r="283" spans="75:80" ht="18.75" x14ac:dyDescent="0.25">
      <c r="BW283" s="13"/>
      <c r="BX283" s="14"/>
      <c r="BY283" s="6"/>
      <c r="BZ283" s="15"/>
      <c r="CA283" s="16"/>
      <c r="CB283" s="16"/>
    </row>
    <row r="284" spans="75:80" ht="18.75" x14ac:dyDescent="0.25">
      <c r="BW284" s="13"/>
      <c r="BX284" s="14"/>
      <c r="BY284" s="6"/>
      <c r="BZ284" s="15"/>
      <c r="CA284" s="16"/>
      <c r="CB284" s="16"/>
    </row>
    <row r="285" spans="75:80" ht="18.75" x14ac:dyDescent="0.25">
      <c r="BW285" s="13"/>
      <c r="BX285" s="14"/>
      <c r="BY285" s="6"/>
      <c r="BZ285" s="15"/>
      <c r="CA285" s="16"/>
      <c r="CB285" s="16"/>
    </row>
    <row r="286" spans="75:80" ht="18.75" x14ac:dyDescent="0.25">
      <c r="BW286" s="13"/>
      <c r="BX286" s="14"/>
      <c r="BY286" s="6"/>
      <c r="BZ286" s="15"/>
      <c r="CA286" s="16"/>
      <c r="CB286" s="16"/>
    </row>
    <row r="287" spans="75:80" ht="18.75" x14ac:dyDescent="0.25">
      <c r="BW287" s="13"/>
      <c r="BX287" s="14"/>
      <c r="BY287" s="6"/>
      <c r="BZ287" s="15"/>
      <c r="CA287" s="16"/>
      <c r="CB287" s="16"/>
    </row>
    <row r="288" spans="75:80" ht="18.75" x14ac:dyDescent="0.25">
      <c r="BW288" s="13"/>
      <c r="BX288" s="14"/>
      <c r="BY288" s="6"/>
      <c r="BZ288" s="15"/>
      <c r="CA288" s="16"/>
      <c r="CB288" s="16"/>
    </row>
    <row r="289" spans="75:80" ht="18.75" x14ac:dyDescent="0.25">
      <c r="BW289" s="13"/>
      <c r="BX289" s="14"/>
      <c r="BY289" s="6"/>
      <c r="BZ289" s="15"/>
      <c r="CA289" s="16"/>
      <c r="CB289" s="16"/>
    </row>
    <row r="290" spans="75:80" ht="18.75" x14ac:dyDescent="0.25">
      <c r="BW290" s="13"/>
      <c r="BX290" s="14"/>
      <c r="BY290" s="6"/>
      <c r="BZ290" s="15"/>
      <c r="CA290" s="16"/>
      <c r="CB290" s="16"/>
    </row>
    <row r="291" spans="75:80" ht="18.75" x14ac:dyDescent="0.25">
      <c r="BW291" s="13"/>
      <c r="BX291" s="14"/>
      <c r="BY291" s="6"/>
      <c r="BZ291" s="15"/>
      <c r="CA291" s="16"/>
      <c r="CB291" s="16"/>
    </row>
    <row r="292" spans="75:80" ht="18.75" x14ac:dyDescent="0.25">
      <c r="BW292" s="13"/>
      <c r="BX292" s="14"/>
      <c r="BY292" s="6"/>
      <c r="BZ292" s="15"/>
      <c r="CA292" s="16"/>
      <c r="CB292" s="16"/>
    </row>
    <row r="293" spans="75:80" ht="18.75" x14ac:dyDescent="0.25">
      <c r="BW293" s="13"/>
      <c r="BX293" s="14"/>
      <c r="BY293" s="6"/>
      <c r="BZ293" s="15"/>
      <c r="CA293" s="16"/>
      <c r="CB293" s="16"/>
    </row>
    <row r="294" spans="75:80" ht="18.75" x14ac:dyDescent="0.25">
      <c r="BW294" s="13"/>
      <c r="BX294" s="14"/>
      <c r="BY294" s="6"/>
      <c r="BZ294" s="15"/>
      <c r="CA294" s="16"/>
      <c r="CB294" s="16"/>
    </row>
    <row r="295" spans="75:80" ht="18.75" x14ac:dyDescent="0.25">
      <c r="BW295" s="13"/>
      <c r="BX295" s="14"/>
      <c r="BY295" s="6"/>
      <c r="BZ295" s="15"/>
      <c r="CA295" s="16"/>
      <c r="CB295" s="16"/>
    </row>
    <row r="296" spans="75:80" ht="18.75" x14ac:dyDescent="0.25">
      <c r="BW296" s="13"/>
      <c r="BX296" s="14"/>
      <c r="BY296" s="6"/>
      <c r="BZ296" s="15"/>
      <c r="CA296" s="16"/>
      <c r="CB296" s="16"/>
    </row>
    <row r="297" spans="75:80" ht="18.75" x14ac:dyDescent="0.25">
      <c r="BW297" s="13"/>
      <c r="BX297" s="14"/>
      <c r="BY297" s="6"/>
      <c r="BZ297" s="15"/>
      <c r="CA297" s="16"/>
      <c r="CB297" s="16"/>
    </row>
    <row r="298" spans="75:80" ht="18.75" x14ac:dyDescent="0.25">
      <c r="BW298" s="13"/>
      <c r="BX298" s="14"/>
      <c r="BY298" s="6"/>
      <c r="BZ298" s="15"/>
      <c r="CA298" s="16"/>
      <c r="CB298" s="16"/>
    </row>
    <row r="299" spans="75:80" ht="18.75" x14ac:dyDescent="0.25">
      <c r="BW299" s="13"/>
      <c r="BX299" s="14"/>
      <c r="BY299" s="6"/>
      <c r="BZ299" s="15"/>
      <c r="CA299" s="16"/>
      <c r="CB299" s="16"/>
    </row>
    <row r="300" spans="75:80" ht="18.75" x14ac:dyDescent="0.25">
      <c r="BW300" s="13"/>
      <c r="BX300" s="14"/>
      <c r="BY300" s="6"/>
      <c r="BZ300" s="15"/>
      <c r="CA300" s="16"/>
      <c r="CB300" s="16"/>
    </row>
    <row r="301" spans="75:80" ht="18.75" x14ac:dyDescent="0.25">
      <c r="BW301" s="13"/>
      <c r="BX301" s="14"/>
      <c r="BY301" s="6"/>
      <c r="BZ301" s="15"/>
      <c r="CA301" s="16"/>
      <c r="CB301" s="16"/>
    </row>
    <row r="302" spans="75:80" ht="18.75" x14ac:dyDescent="0.25">
      <c r="BW302" s="13"/>
      <c r="BX302" s="14"/>
      <c r="BY302" s="6"/>
      <c r="BZ302" s="15"/>
      <c r="CA302" s="16"/>
      <c r="CB302" s="16"/>
    </row>
    <row r="303" spans="75:80" ht="18.75" x14ac:dyDescent="0.25">
      <c r="BW303" s="13"/>
      <c r="BX303" s="14"/>
      <c r="BY303" s="6"/>
      <c r="BZ303" s="15"/>
      <c r="CA303" s="16"/>
      <c r="CB303" s="16"/>
    </row>
    <row r="304" spans="75:80" ht="18.75" x14ac:dyDescent="0.25">
      <c r="BW304" s="13"/>
      <c r="BX304" s="14"/>
      <c r="BY304" s="6"/>
      <c r="BZ304" s="15"/>
      <c r="CA304" s="16"/>
      <c r="CB304" s="16"/>
    </row>
    <row r="305" spans="75:80" ht="18.75" x14ac:dyDescent="0.25">
      <c r="BW305" s="13"/>
      <c r="BX305" s="14"/>
      <c r="BY305" s="6"/>
      <c r="BZ305" s="15"/>
      <c r="CA305" s="16"/>
      <c r="CB305" s="16"/>
    </row>
    <row r="306" spans="75:80" ht="18.75" x14ac:dyDescent="0.25">
      <c r="BW306" s="13"/>
      <c r="BX306" s="14"/>
      <c r="BY306" s="6"/>
      <c r="BZ306" s="15"/>
      <c r="CA306" s="16"/>
      <c r="CB306" s="16"/>
    </row>
    <row r="307" spans="75:80" ht="18.75" x14ac:dyDescent="0.25">
      <c r="BW307" s="13"/>
      <c r="BX307" s="14"/>
      <c r="BY307" s="6"/>
      <c r="BZ307" s="15"/>
      <c r="CA307" s="16"/>
      <c r="CB307" s="16"/>
    </row>
    <row r="308" spans="75:80" ht="18.75" x14ac:dyDescent="0.25">
      <c r="BW308" s="13"/>
      <c r="BX308" s="14"/>
      <c r="BY308" s="6"/>
      <c r="BZ308" s="15"/>
      <c r="CA308" s="16"/>
      <c r="CB308" s="16"/>
    </row>
    <row r="309" spans="75:80" ht="18.75" x14ac:dyDescent="0.25">
      <c r="BW309" s="13"/>
      <c r="BX309" s="14"/>
      <c r="BY309" s="6"/>
      <c r="BZ309" s="15"/>
      <c r="CA309" s="16"/>
      <c r="CB309" s="16"/>
    </row>
    <row r="310" spans="75:80" ht="18.75" x14ac:dyDescent="0.25">
      <c r="BW310" s="13"/>
      <c r="BX310" s="14"/>
      <c r="BY310" s="6"/>
      <c r="BZ310" s="15"/>
      <c r="CA310" s="16"/>
      <c r="CB310" s="16"/>
    </row>
    <row r="311" spans="75:80" ht="18.75" x14ac:dyDescent="0.25">
      <c r="BW311" s="13"/>
      <c r="BX311" s="14"/>
      <c r="BY311" s="6"/>
      <c r="BZ311" s="15"/>
      <c r="CA311" s="16"/>
      <c r="CB311" s="16"/>
    </row>
    <row r="312" spans="75:80" ht="18.75" x14ac:dyDescent="0.25">
      <c r="BW312" s="13"/>
      <c r="BX312" s="14"/>
      <c r="BY312" s="6"/>
      <c r="BZ312" s="15"/>
      <c r="CA312" s="16"/>
      <c r="CB312" s="16"/>
    </row>
    <row r="313" spans="75:80" ht="18.75" x14ac:dyDescent="0.25">
      <c r="BW313" s="13"/>
      <c r="BX313" s="14"/>
      <c r="BY313" s="6"/>
      <c r="BZ313" s="15"/>
      <c r="CA313" s="16"/>
      <c r="CB313" s="16"/>
    </row>
    <row r="314" spans="75:80" ht="18.75" x14ac:dyDescent="0.25">
      <c r="BW314" s="13"/>
      <c r="BX314" s="14"/>
      <c r="BY314" s="6"/>
      <c r="BZ314" s="15"/>
      <c r="CA314" s="16"/>
      <c r="CB314" s="16"/>
    </row>
    <row r="315" spans="75:80" ht="18.75" x14ac:dyDescent="0.25">
      <c r="BW315" s="13"/>
      <c r="BX315" s="14"/>
      <c r="BY315" s="6"/>
      <c r="BZ315" s="15"/>
      <c r="CA315" s="16"/>
      <c r="CB315" s="16"/>
    </row>
    <row r="316" spans="75:80" ht="18.75" x14ac:dyDescent="0.25">
      <c r="BW316" s="13"/>
      <c r="BX316" s="14"/>
      <c r="BY316" s="6"/>
      <c r="BZ316" s="15"/>
      <c r="CA316" s="16"/>
      <c r="CB316" s="16"/>
    </row>
    <row r="317" spans="75:80" ht="18.75" x14ac:dyDescent="0.25">
      <c r="BW317" s="13"/>
      <c r="BX317" s="14"/>
      <c r="BY317" s="6"/>
      <c r="BZ317" s="15"/>
      <c r="CA317" s="16"/>
      <c r="CB317" s="16"/>
    </row>
    <row r="318" spans="75:80" ht="18.75" x14ac:dyDescent="0.25">
      <c r="BW318" s="13"/>
      <c r="BX318" s="14"/>
      <c r="BY318" s="6"/>
      <c r="BZ318" s="15"/>
      <c r="CA318" s="16"/>
      <c r="CB318" s="16"/>
    </row>
    <row r="319" spans="75:80" ht="18.75" x14ac:dyDescent="0.25">
      <c r="BW319" s="13"/>
      <c r="BX319" s="14"/>
      <c r="BY319" s="6"/>
      <c r="BZ319" s="15"/>
      <c r="CA319" s="16"/>
      <c r="CB319" s="16"/>
    </row>
    <row r="320" spans="75:80" ht="18.75" x14ac:dyDescent="0.25">
      <c r="BW320" s="13"/>
      <c r="BX320" s="14"/>
      <c r="BY320" s="6"/>
      <c r="BZ320" s="15"/>
      <c r="CA320" s="16"/>
      <c r="CB320" s="16"/>
    </row>
    <row r="321" spans="75:80" ht="18.75" x14ac:dyDescent="0.25">
      <c r="BW321" s="13"/>
      <c r="BX321" s="14"/>
      <c r="BY321" s="6"/>
      <c r="BZ321" s="15"/>
      <c r="CA321" s="16"/>
      <c r="CB321" s="16"/>
    </row>
    <row r="322" spans="75:80" ht="18.75" x14ac:dyDescent="0.25">
      <c r="BW322" s="13"/>
      <c r="BX322" s="14"/>
      <c r="BY322" s="6"/>
      <c r="BZ322" s="15"/>
      <c r="CA322" s="16"/>
      <c r="CB322" s="16"/>
    </row>
    <row r="323" spans="75:80" ht="18.75" x14ac:dyDescent="0.25">
      <c r="BW323" s="13"/>
      <c r="BX323" s="14"/>
      <c r="BY323" s="6"/>
      <c r="BZ323" s="15"/>
      <c r="CA323" s="16"/>
      <c r="CB323" s="16"/>
    </row>
    <row r="324" spans="75:80" ht="18.75" x14ac:dyDescent="0.25">
      <c r="BW324" s="13"/>
      <c r="BX324" s="14"/>
      <c r="BY324" s="6"/>
      <c r="BZ324" s="15"/>
      <c r="CA324" s="16"/>
      <c r="CB324" s="16"/>
    </row>
    <row r="325" spans="75:80" ht="18.75" x14ac:dyDescent="0.25">
      <c r="BW325" s="13"/>
      <c r="BX325" s="14"/>
      <c r="BY325" s="6"/>
      <c r="BZ325" s="15"/>
      <c r="CA325" s="16"/>
      <c r="CB325" s="16"/>
    </row>
    <row r="326" spans="75:80" ht="18.75" x14ac:dyDescent="0.25">
      <c r="BW326" s="13"/>
      <c r="BX326" s="14"/>
      <c r="BY326" s="6"/>
      <c r="BZ326" s="15"/>
      <c r="CA326" s="16"/>
      <c r="CB326" s="16"/>
    </row>
    <row r="327" spans="75:80" ht="18.75" x14ac:dyDescent="0.25">
      <c r="BW327" s="13"/>
      <c r="BX327" s="14"/>
      <c r="BY327" s="6"/>
      <c r="BZ327" s="15"/>
      <c r="CA327" s="16"/>
      <c r="CB327" s="16"/>
    </row>
    <row r="328" spans="75:80" ht="18.75" x14ac:dyDescent="0.25">
      <c r="BW328" s="13"/>
      <c r="BX328" s="14"/>
      <c r="BY328" s="6"/>
      <c r="BZ328" s="15"/>
      <c r="CA328" s="16"/>
      <c r="CB328" s="16"/>
    </row>
    <row r="329" spans="75:80" ht="18.75" x14ac:dyDescent="0.25">
      <c r="BW329" s="13"/>
      <c r="BX329" s="14"/>
      <c r="BY329" s="6"/>
      <c r="BZ329" s="15"/>
      <c r="CA329" s="16"/>
      <c r="CB329" s="16"/>
    </row>
    <row r="330" spans="75:80" ht="18.75" x14ac:dyDescent="0.25">
      <c r="BW330" s="13"/>
      <c r="BX330" s="14"/>
      <c r="BY330" s="6"/>
      <c r="BZ330" s="15"/>
      <c r="CA330" s="16"/>
      <c r="CB330" s="16"/>
    </row>
    <row r="331" spans="75:80" ht="18.75" x14ac:dyDescent="0.25">
      <c r="BW331" s="13"/>
      <c r="BX331" s="14"/>
      <c r="BY331" s="6"/>
      <c r="BZ331" s="15"/>
      <c r="CA331" s="16"/>
      <c r="CB331" s="16"/>
    </row>
    <row r="332" spans="75:80" ht="18.75" x14ac:dyDescent="0.25">
      <c r="BW332" s="13"/>
      <c r="BX332" s="14"/>
      <c r="BY332" s="6"/>
      <c r="BZ332" s="15"/>
      <c r="CA332" s="16"/>
      <c r="CB332" s="16"/>
    </row>
    <row r="333" spans="75:80" ht="18.75" x14ac:dyDescent="0.25">
      <c r="BW333" s="13"/>
      <c r="BX333" s="14"/>
      <c r="BY333" s="6"/>
      <c r="BZ333" s="15"/>
      <c r="CA333" s="16"/>
      <c r="CB333" s="16"/>
    </row>
    <row r="334" spans="75:80" ht="18.75" x14ac:dyDescent="0.25">
      <c r="BW334" s="13"/>
      <c r="BX334" s="14"/>
      <c r="BY334" s="6"/>
      <c r="BZ334" s="15"/>
      <c r="CA334" s="16"/>
      <c r="CB334" s="16"/>
    </row>
    <row r="335" spans="75:80" ht="18.75" x14ac:dyDescent="0.25">
      <c r="BW335" s="13"/>
      <c r="BX335" s="14"/>
      <c r="BY335" s="6"/>
      <c r="BZ335" s="15"/>
      <c r="CA335" s="16"/>
      <c r="CB335" s="16"/>
    </row>
    <row r="336" spans="75:80" ht="18.75" x14ac:dyDescent="0.25">
      <c r="BW336" s="13"/>
      <c r="BX336" s="14"/>
      <c r="BY336" s="6"/>
      <c r="BZ336" s="15"/>
      <c r="CA336" s="16"/>
      <c r="CB336" s="16"/>
    </row>
    <row r="337" spans="75:80" ht="18.75" x14ac:dyDescent="0.25">
      <c r="BW337" s="13"/>
      <c r="BX337" s="14"/>
      <c r="BY337" s="6"/>
      <c r="BZ337" s="15"/>
      <c r="CA337" s="16"/>
      <c r="CB337" s="16"/>
    </row>
    <row r="338" spans="75:80" ht="18.75" x14ac:dyDescent="0.25">
      <c r="BW338" s="13"/>
      <c r="BX338" s="14"/>
      <c r="BY338" s="6"/>
      <c r="BZ338" s="15"/>
      <c r="CA338" s="16"/>
      <c r="CB338" s="16"/>
    </row>
    <row r="339" spans="75:80" ht="18.75" x14ac:dyDescent="0.25">
      <c r="BW339" s="13"/>
      <c r="BX339" s="14"/>
      <c r="BY339" s="6"/>
      <c r="BZ339" s="15"/>
      <c r="CA339" s="16"/>
      <c r="CB339" s="16"/>
    </row>
    <row r="340" spans="75:80" ht="18.75" x14ac:dyDescent="0.25">
      <c r="BW340" s="13"/>
      <c r="BX340" s="14"/>
      <c r="BY340" s="6"/>
      <c r="BZ340" s="15"/>
      <c r="CA340" s="16"/>
      <c r="CB340" s="16"/>
    </row>
    <row r="341" spans="75:80" ht="18.75" x14ac:dyDescent="0.25">
      <c r="BW341" s="13"/>
      <c r="BX341" s="14"/>
      <c r="BY341" s="6"/>
      <c r="BZ341" s="15"/>
      <c r="CA341" s="16"/>
      <c r="CB341" s="16"/>
    </row>
    <row r="342" spans="75:80" ht="18.75" x14ac:dyDescent="0.25">
      <c r="BW342" s="13"/>
      <c r="BX342" s="14"/>
      <c r="BY342" s="6"/>
      <c r="BZ342" s="15"/>
      <c r="CA342" s="16"/>
      <c r="CB342" s="16"/>
    </row>
    <row r="343" spans="75:80" ht="18.75" x14ac:dyDescent="0.25">
      <c r="BW343" s="13"/>
      <c r="BX343" s="14"/>
      <c r="BY343" s="6"/>
      <c r="BZ343" s="15"/>
      <c r="CA343" s="16"/>
      <c r="CB343" s="16"/>
    </row>
    <row r="344" spans="75:80" ht="18.75" x14ac:dyDescent="0.25">
      <c r="BW344" s="13"/>
      <c r="BX344" s="14"/>
      <c r="BY344" s="6"/>
      <c r="BZ344" s="15"/>
      <c r="CA344" s="16"/>
      <c r="CB344" s="16"/>
    </row>
    <row r="345" spans="75:80" ht="18.75" x14ac:dyDescent="0.25">
      <c r="BW345" s="13"/>
      <c r="BX345" s="14"/>
      <c r="BY345" s="6"/>
      <c r="BZ345" s="15"/>
      <c r="CA345" s="16"/>
      <c r="CB345" s="16"/>
    </row>
    <row r="346" spans="75:80" ht="18.75" x14ac:dyDescent="0.25">
      <c r="BW346" s="13"/>
      <c r="BX346" s="14"/>
      <c r="BY346" s="6"/>
      <c r="BZ346" s="15"/>
      <c r="CA346" s="16"/>
      <c r="CB346" s="16"/>
    </row>
    <row r="347" spans="75:80" ht="18.75" x14ac:dyDescent="0.25">
      <c r="BW347" s="13"/>
      <c r="BX347" s="14"/>
      <c r="BY347" s="6"/>
      <c r="BZ347" s="15"/>
      <c r="CA347" s="16"/>
      <c r="CB347" s="16"/>
    </row>
    <row r="348" spans="75:80" ht="18.75" x14ac:dyDescent="0.25">
      <c r="BW348" s="13"/>
      <c r="BX348" s="14"/>
      <c r="BY348" s="6"/>
      <c r="BZ348" s="15"/>
      <c r="CA348" s="16"/>
      <c r="CB348" s="16"/>
    </row>
    <row r="349" spans="75:80" ht="18.75" x14ac:dyDescent="0.25">
      <c r="BW349" s="13"/>
      <c r="BX349" s="14"/>
      <c r="BY349" s="6"/>
      <c r="BZ349" s="15"/>
      <c r="CA349" s="16"/>
      <c r="CB349" s="16"/>
    </row>
    <row r="350" spans="75:80" ht="18.75" x14ac:dyDescent="0.25">
      <c r="BW350" s="13"/>
      <c r="BX350" s="14"/>
      <c r="BY350" s="6"/>
      <c r="BZ350" s="15"/>
      <c r="CA350" s="16"/>
      <c r="CB350" s="16"/>
    </row>
    <row r="351" spans="75:80" ht="18.75" x14ac:dyDescent="0.25">
      <c r="BW351" s="13"/>
      <c r="BX351" s="14"/>
      <c r="BY351" s="6"/>
      <c r="BZ351" s="15"/>
      <c r="CA351" s="16"/>
      <c r="CB351" s="16"/>
    </row>
    <row r="352" spans="75:80" ht="18.75" x14ac:dyDescent="0.25">
      <c r="BW352" s="13"/>
      <c r="BX352" s="14"/>
      <c r="BY352" s="6"/>
      <c r="BZ352" s="15"/>
      <c r="CA352" s="16"/>
      <c r="CB352" s="16"/>
    </row>
    <row r="353" spans="75:80" ht="18.75" x14ac:dyDescent="0.25">
      <c r="BW353" s="13"/>
      <c r="BX353" s="14"/>
      <c r="BY353" s="6"/>
      <c r="BZ353" s="15"/>
      <c r="CA353" s="16"/>
      <c r="CB353" s="16"/>
    </row>
    <row r="354" spans="75:80" ht="18.75" x14ac:dyDescent="0.25">
      <c r="BW354" s="13"/>
      <c r="BX354" s="14"/>
      <c r="BY354" s="6"/>
      <c r="BZ354" s="15"/>
      <c r="CA354" s="16"/>
      <c r="CB354" s="16"/>
    </row>
    <row r="355" spans="75:80" ht="18.75" x14ac:dyDescent="0.25">
      <c r="BW355" s="13"/>
      <c r="BX355" s="14"/>
      <c r="BY355" s="6"/>
      <c r="BZ355" s="15"/>
      <c r="CA355" s="16"/>
      <c r="CB355" s="16"/>
    </row>
    <row r="356" spans="75:80" ht="18.75" x14ac:dyDescent="0.25">
      <c r="BW356" s="13"/>
      <c r="BX356" s="14"/>
      <c r="BY356" s="6"/>
      <c r="BZ356" s="15"/>
      <c r="CA356" s="16"/>
      <c r="CB356" s="16"/>
    </row>
    <row r="357" spans="75:80" ht="18.75" x14ac:dyDescent="0.25">
      <c r="BW357" s="13"/>
      <c r="BX357" s="14"/>
      <c r="BY357" s="6"/>
      <c r="BZ357" s="15"/>
      <c r="CA357" s="16"/>
      <c r="CB357" s="16"/>
    </row>
    <row r="358" spans="75:80" ht="18.75" x14ac:dyDescent="0.25">
      <c r="BW358" s="13"/>
      <c r="BX358" s="14"/>
      <c r="BY358" s="6"/>
      <c r="BZ358" s="15"/>
      <c r="CA358" s="16"/>
      <c r="CB358" s="16"/>
    </row>
    <row r="359" spans="75:80" ht="18.75" x14ac:dyDescent="0.25">
      <c r="BW359" s="13"/>
      <c r="BX359" s="14"/>
      <c r="BY359" s="6"/>
      <c r="BZ359" s="15"/>
      <c r="CA359" s="16"/>
      <c r="CB359" s="16"/>
    </row>
    <row r="360" spans="75:80" ht="18.75" x14ac:dyDescent="0.25">
      <c r="BW360" s="13"/>
      <c r="BX360" s="14"/>
      <c r="BY360" s="6"/>
      <c r="BZ360" s="15"/>
      <c r="CA360" s="16"/>
      <c r="CB360" s="16"/>
    </row>
    <row r="361" spans="75:80" ht="18.75" x14ac:dyDescent="0.25">
      <c r="BW361" s="13"/>
      <c r="BX361" s="14"/>
      <c r="BY361" s="6"/>
      <c r="BZ361" s="15"/>
      <c r="CA361" s="16"/>
      <c r="CB361" s="16"/>
    </row>
    <row r="362" spans="75:80" ht="18.75" x14ac:dyDescent="0.25">
      <c r="BW362" s="13"/>
      <c r="BX362" s="14"/>
      <c r="BY362" s="6"/>
      <c r="BZ362" s="15"/>
      <c r="CA362" s="16"/>
      <c r="CB362" s="16"/>
    </row>
    <row r="363" spans="75:80" ht="18.75" x14ac:dyDescent="0.25">
      <c r="BW363" s="13"/>
      <c r="BX363" s="14"/>
      <c r="BY363" s="6"/>
      <c r="BZ363" s="15"/>
      <c r="CA363" s="16"/>
      <c r="CB363" s="16"/>
    </row>
    <row r="364" spans="75:80" ht="18.75" x14ac:dyDescent="0.25">
      <c r="BW364" s="13"/>
      <c r="BX364" s="14"/>
      <c r="BY364" s="6"/>
      <c r="BZ364" s="15"/>
      <c r="CA364" s="16"/>
      <c r="CB364" s="16"/>
    </row>
    <row r="365" spans="75:80" ht="18.75" x14ac:dyDescent="0.25">
      <c r="BW365" s="13"/>
      <c r="BX365" s="14"/>
      <c r="BY365" s="6"/>
      <c r="BZ365" s="15"/>
      <c r="CA365" s="16"/>
      <c r="CB365" s="16"/>
    </row>
    <row r="366" spans="75:80" ht="18.75" x14ac:dyDescent="0.25">
      <c r="BW366" s="13"/>
      <c r="BX366" s="14"/>
      <c r="BY366" s="6"/>
      <c r="BZ366" s="15"/>
      <c r="CA366" s="16"/>
      <c r="CB366" s="16"/>
    </row>
    <row r="367" spans="75:80" ht="18.75" x14ac:dyDescent="0.25">
      <c r="BW367" s="13"/>
      <c r="BX367" s="14"/>
      <c r="BY367" s="6"/>
      <c r="BZ367" s="15"/>
      <c r="CA367" s="16"/>
      <c r="CB367" s="16"/>
    </row>
    <row r="368" spans="75:80" ht="18.75" x14ac:dyDescent="0.25">
      <c r="BW368" s="13"/>
      <c r="BX368" s="14"/>
      <c r="BY368" s="6"/>
      <c r="BZ368" s="15"/>
      <c r="CA368" s="16"/>
      <c r="CB368" s="16"/>
    </row>
    <row r="369" spans="75:80" ht="18.75" x14ac:dyDescent="0.25">
      <c r="BW369" s="13"/>
      <c r="BX369" s="14"/>
      <c r="BY369" s="6"/>
      <c r="BZ369" s="15"/>
      <c r="CA369" s="16"/>
      <c r="CB369" s="16"/>
    </row>
    <row r="370" spans="75:80" ht="18.75" x14ac:dyDescent="0.25">
      <c r="BW370" s="13"/>
      <c r="BX370" s="14"/>
      <c r="BY370" s="6"/>
      <c r="BZ370" s="15"/>
      <c r="CA370" s="16"/>
      <c r="CB370" s="16"/>
    </row>
    <row r="371" spans="75:80" ht="18.75" x14ac:dyDescent="0.25">
      <c r="BW371" s="13"/>
      <c r="BX371" s="14"/>
      <c r="BY371" s="6"/>
      <c r="BZ371" s="15"/>
      <c r="CA371" s="16"/>
      <c r="CB371" s="16"/>
    </row>
    <row r="372" spans="75:80" ht="18.75" x14ac:dyDescent="0.25">
      <c r="BW372" s="13"/>
      <c r="BX372" s="14"/>
      <c r="BY372" s="6"/>
      <c r="BZ372" s="15"/>
      <c r="CA372" s="16"/>
      <c r="CB372" s="16"/>
    </row>
    <row r="373" spans="75:80" ht="18.75" x14ac:dyDescent="0.25">
      <c r="BW373" s="13"/>
      <c r="BX373" s="14"/>
      <c r="BY373" s="6"/>
      <c r="BZ373" s="15"/>
      <c r="CA373" s="16"/>
      <c r="CB373" s="16"/>
    </row>
    <row r="374" spans="75:80" ht="18.75" x14ac:dyDescent="0.25">
      <c r="BW374" s="13"/>
      <c r="BX374" s="14"/>
      <c r="BY374" s="6"/>
      <c r="BZ374" s="15"/>
      <c r="CA374" s="16"/>
      <c r="CB374" s="16"/>
    </row>
    <row r="375" spans="75:80" ht="18.75" x14ac:dyDescent="0.25">
      <c r="BW375" s="13"/>
      <c r="BX375" s="14"/>
      <c r="BY375" s="6"/>
      <c r="BZ375" s="15"/>
      <c r="CA375" s="16"/>
      <c r="CB375" s="16"/>
    </row>
    <row r="376" spans="75:80" ht="18.75" x14ac:dyDescent="0.25">
      <c r="BW376" s="13"/>
      <c r="BX376" s="14"/>
      <c r="BY376" s="6"/>
      <c r="BZ376" s="15"/>
      <c r="CA376" s="16"/>
      <c r="CB376" s="16"/>
    </row>
    <row r="377" spans="75:80" ht="18.75" x14ac:dyDescent="0.25">
      <c r="BW377" s="13"/>
      <c r="BX377" s="14"/>
      <c r="BY377" s="6"/>
      <c r="BZ377" s="15"/>
      <c r="CA377" s="16"/>
      <c r="CB377" s="16"/>
    </row>
    <row r="378" spans="75:80" ht="18.75" x14ac:dyDescent="0.25">
      <c r="BW378" s="13"/>
      <c r="BX378" s="14"/>
      <c r="BY378" s="6"/>
      <c r="BZ378" s="15"/>
      <c r="CA378" s="16"/>
      <c r="CB378" s="16"/>
    </row>
    <row r="379" spans="75:80" ht="18.75" x14ac:dyDescent="0.25">
      <c r="BW379" s="13"/>
      <c r="BX379" s="14"/>
      <c r="BY379" s="6"/>
      <c r="BZ379" s="15"/>
      <c r="CA379" s="16"/>
      <c r="CB379" s="16"/>
    </row>
    <row r="380" spans="75:80" ht="18.75" x14ac:dyDescent="0.25">
      <c r="BW380" s="13"/>
      <c r="BX380" s="14"/>
      <c r="BY380" s="6"/>
      <c r="BZ380" s="15"/>
      <c r="CA380" s="16"/>
      <c r="CB380" s="16"/>
    </row>
    <row r="381" spans="75:80" ht="18.75" x14ac:dyDescent="0.25">
      <c r="BW381" s="13"/>
      <c r="BX381" s="14"/>
      <c r="BY381" s="6"/>
      <c r="BZ381" s="15"/>
      <c r="CA381" s="16"/>
      <c r="CB381" s="16"/>
    </row>
    <row r="382" spans="75:80" ht="18.75" x14ac:dyDescent="0.25">
      <c r="BW382" s="13"/>
      <c r="BX382" s="14"/>
      <c r="BY382" s="6"/>
      <c r="BZ382" s="15"/>
      <c r="CA382" s="16"/>
      <c r="CB382" s="16"/>
    </row>
    <row r="383" spans="75:80" ht="18.75" x14ac:dyDescent="0.25">
      <c r="BW383" s="13"/>
      <c r="BX383" s="14"/>
      <c r="BY383" s="6"/>
      <c r="BZ383" s="15"/>
      <c r="CA383" s="16"/>
      <c r="CB383" s="16"/>
    </row>
    <row r="384" spans="75:80" ht="18.75" x14ac:dyDescent="0.25">
      <c r="BW384" s="13"/>
      <c r="BX384" s="14"/>
      <c r="BY384" s="6"/>
      <c r="BZ384" s="15"/>
      <c r="CA384" s="16"/>
      <c r="CB384" s="16"/>
    </row>
    <row r="385" spans="75:80" ht="18.75" x14ac:dyDescent="0.25">
      <c r="BW385" s="13"/>
      <c r="BX385" s="14"/>
      <c r="BY385" s="6"/>
      <c r="BZ385" s="15"/>
      <c r="CA385" s="16"/>
      <c r="CB385" s="16"/>
    </row>
    <row r="386" spans="75:80" ht="18.75" x14ac:dyDescent="0.25">
      <c r="BW386" s="13"/>
      <c r="BX386" s="14"/>
      <c r="BY386" s="6"/>
      <c r="BZ386" s="15"/>
      <c r="CA386" s="16"/>
      <c r="CB386" s="16"/>
    </row>
    <row r="387" spans="75:80" ht="18.75" x14ac:dyDescent="0.25">
      <c r="BW387" s="13"/>
      <c r="BX387" s="14"/>
      <c r="BY387" s="6"/>
      <c r="BZ387" s="15"/>
      <c r="CA387" s="16"/>
      <c r="CB387" s="16"/>
    </row>
    <row r="388" spans="75:80" ht="18.75" x14ac:dyDescent="0.25">
      <c r="BW388" s="13"/>
      <c r="BX388" s="14"/>
      <c r="BY388" s="6"/>
      <c r="BZ388" s="15"/>
      <c r="CA388" s="16"/>
      <c r="CB388" s="16"/>
    </row>
    <row r="389" spans="75:80" ht="18.75" x14ac:dyDescent="0.25">
      <c r="BW389" s="13"/>
      <c r="BX389" s="14"/>
      <c r="BY389" s="6"/>
      <c r="BZ389" s="15"/>
      <c r="CA389" s="16"/>
      <c r="CB389" s="16"/>
    </row>
    <row r="390" spans="75:80" ht="18.75" x14ac:dyDescent="0.25">
      <c r="BW390" s="13"/>
      <c r="BX390" s="14"/>
      <c r="BY390" s="6"/>
      <c r="BZ390" s="15"/>
      <c r="CA390" s="16"/>
      <c r="CB390" s="16"/>
    </row>
    <row r="391" spans="75:80" ht="18.75" x14ac:dyDescent="0.25">
      <c r="BW391" s="13"/>
      <c r="BX391" s="14"/>
      <c r="BY391" s="6"/>
      <c r="BZ391" s="15"/>
      <c r="CA391" s="16"/>
      <c r="CB391" s="16"/>
    </row>
    <row r="392" spans="75:80" ht="18.75" x14ac:dyDescent="0.25">
      <c r="BW392" s="13"/>
      <c r="BX392" s="14"/>
      <c r="BY392" s="6"/>
      <c r="BZ392" s="15"/>
      <c r="CA392" s="16"/>
      <c r="CB392" s="16"/>
    </row>
    <row r="393" spans="75:80" ht="18.75" x14ac:dyDescent="0.25">
      <c r="BW393" s="13"/>
      <c r="BX393" s="14"/>
      <c r="BY393" s="6"/>
      <c r="BZ393" s="15"/>
      <c r="CA393" s="16"/>
      <c r="CB393" s="16"/>
    </row>
    <row r="394" spans="75:80" ht="18.75" x14ac:dyDescent="0.25">
      <c r="BW394" s="13"/>
      <c r="BX394" s="14"/>
      <c r="BY394" s="6"/>
      <c r="BZ394" s="15"/>
      <c r="CA394" s="16"/>
      <c r="CB394" s="16"/>
    </row>
    <row r="395" spans="75:80" ht="18.75" x14ac:dyDescent="0.25">
      <c r="BW395" s="13"/>
      <c r="BX395" s="14"/>
      <c r="BY395" s="6"/>
      <c r="BZ395" s="15"/>
      <c r="CA395" s="16"/>
      <c r="CB395" s="16"/>
    </row>
    <row r="396" spans="75:80" ht="18.75" x14ac:dyDescent="0.25">
      <c r="BW396" s="13"/>
      <c r="BX396" s="14"/>
      <c r="BY396" s="6"/>
      <c r="BZ396" s="15"/>
      <c r="CA396" s="16"/>
      <c r="CB396" s="16"/>
    </row>
    <row r="397" spans="75:80" ht="18.75" x14ac:dyDescent="0.25">
      <c r="BW397" s="13"/>
      <c r="BX397" s="14"/>
      <c r="BY397" s="6"/>
      <c r="BZ397" s="15"/>
      <c r="CA397" s="16"/>
      <c r="CB397" s="16"/>
    </row>
    <row r="398" spans="75:80" ht="18.75" x14ac:dyDescent="0.25">
      <c r="BW398" s="13"/>
      <c r="BX398" s="14"/>
      <c r="BY398" s="6"/>
      <c r="BZ398" s="15"/>
      <c r="CA398" s="16"/>
      <c r="CB398" s="16"/>
    </row>
    <row r="399" spans="75:80" ht="18.75" x14ac:dyDescent="0.25">
      <c r="BW399" s="13"/>
      <c r="BX399" s="14"/>
      <c r="BY399" s="6"/>
      <c r="BZ399" s="15"/>
      <c r="CA399" s="16"/>
      <c r="CB399" s="16"/>
    </row>
    <row r="400" spans="75:80" ht="18.75" x14ac:dyDescent="0.25">
      <c r="BW400" s="13"/>
      <c r="BX400" s="14"/>
      <c r="BY400" s="6"/>
      <c r="BZ400" s="15"/>
      <c r="CA400" s="16"/>
      <c r="CB400" s="16"/>
    </row>
    <row r="401" spans="75:80" ht="18.75" x14ac:dyDescent="0.25">
      <c r="BW401" s="13"/>
      <c r="BX401" s="14"/>
      <c r="BY401" s="6"/>
      <c r="BZ401" s="15"/>
      <c r="CA401" s="16"/>
      <c r="CB401" s="16"/>
    </row>
    <row r="402" spans="75:80" ht="18.75" x14ac:dyDescent="0.25">
      <c r="BW402" s="13"/>
      <c r="BX402" s="14"/>
      <c r="BY402" s="6"/>
      <c r="BZ402" s="15"/>
      <c r="CA402" s="16"/>
      <c r="CB402" s="16"/>
    </row>
    <row r="403" spans="75:80" ht="18.75" x14ac:dyDescent="0.25">
      <c r="BW403" s="13"/>
      <c r="BX403" s="14"/>
      <c r="BY403" s="6"/>
      <c r="BZ403" s="15"/>
      <c r="CA403" s="16"/>
      <c r="CB403" s="16"/>
    </row>
    <row r="404" spans="75:80" ht="18.75" x14ac:dyDescent="0.25">
      <c r="BW404" s="13"/>
      <c r="BX404" s="14"/>
      <c r="BY404" s="6"/>
      <c r="BZ404" s="15"/>
      <c r="CA404" s="16"/>
      <c r="CB404" s="16"/>
    </row>
    <row r="405" spans="75:80" ht="18.75" x14ac:dyDescent="0.25">
      <c r="BW405" s="13"/>
      <c r="BX405" s="14"/>
      <c r="BY405" s="6"/>
      <c r="BZ405" s="15"/>
      <c r="CA405" s="16"/>
      <c r="CB405" s="16"/>
    </row>
    <row r="406" spans="75:80" ht="18.75" x14ac:dyDescent="0.25">
      <c r="BW406" s="13"/>
      <c r="BX406" s="14"/>
      <c r="BY406" s="6"/>
      <c r="BZ406" s="15"/>
      <c r="CA406" s="16"/>
      <c r="CB406" s="16"/>
    </row>
    <row r="407" spans="75:80" ht="18.75" x14ac:dyDescent="0.25">
      <c r="BW407" s="13"/>
      <c r="BX407" s="14"/>
      <c r="BY407" s="6"/>
      <c r="BZ407" s="15"/>
      <c r="CA407" s="16"/>
      <c r="CB407" s="16"/>
    </row>
    <row r="408" spans="75:80" ht="18.75" x14ac:dyDescent="0.25">
      <c r="BW408" s="13"/>
      <c r="BX408" s="14"/>
      <c r="BY408" s="6"/>
      <c r="BZ408" s="15"/>
      <c r="CA408" s="16"/>
      <c r="CB408" s="16"/>
    </row>
    <row r="409" spans="75:80" ht="18.75" x14ac:dyDescent="0.25">
      <c r="BW409" s="13"/>
      <c r="BX409" s="14"/>
      <c r="BY409" s="6"/>
      <c r="BZ409" s="15"/>
      <c r="CA409" s="16"/>
      <c r="CB409" s="16"/>
    </row>
    <row r="410" spans="75:80" ht="18.75" x14ac:dyDescent="0.25">
      <c r="BW410" s="13"/>
      <c r="BX410" s="14"/>
      <c r="BY410" s="6"/>
      <c r="BZ410" s="15"/>
      <c r="CA410" s="16"/>
      <c r="CB410" s="16"/>
    </row>
    <row r="411" spans="75:80" ht="18.75" x14ac:dyDescent="0.25">
      <c r="BW411" s="13"/>
      <c r="BX411" s="14"/>
      <c r="BY411" s="6"/>
      <c r="BZ411" s="15"/>
      <c r="CA411" s="16"/>
      <c r="CB411" s="16"/>
    </row>
    <row r="412" spans="75:80" ht="18.75" x14ac:dyDescent="0.25">
      <c r="BW412" s="13"/>
      <c r="BX412" s="14"/>
      <c r="BY412" s="6"/>
      <c r="BZ412" s="15"/>
      <c r="CA412" s="16"/>
      <c r="CB412" s="16"/>
    </row>
    <row r="413" spans="75:80" ht="18.75" x14ac:dyDescent="0.25">
      <c r="BW413" s="13"/>
      <c r="BX413" s="14"/>
      <c r="BY413" s="6"/>
      <c r="BZ413" s="15"/>
      <c r="CA413" s="16"/>
      <c r="CB413" s="16"/>
    </row>
    <row r="414" spans="75:80" ht="18.75" x14ac:dyDescent="0.25">
      <c r="BW414" s="13"/>
      <c r="BX414" s="14"/>
      <c r="BY414" s="6"/>
      <c r="BZ414" s="15"/>
      <c r="CA414" s="16"/>
      <c r="CB414" s="16"/>
    </row>
    <row r="415" spans="75:80" ht="18.75" x14ac:dyDescent="0.25">
      <c r="BW415" s="13"/>
      <c r="BX415" s="14"/>
      <c r="BY415" s="6"/>
      <c r="BZ415" s="15"/>
      <c r="CA415" s="16"/>
      <c r="CB415" s="16"/>
    </row>
    <row r="416" spans="75:80" ht="18.75" x14ac:dyDescent="0.25">
      <c r="BW416" s="13"/>
      <c r="BX416" s="14"/>
      <c r="BY416" s="6"/>
      <c r="BZ416" s="15"/>
      <c r="CA416" s="16"/>
      <c r="CB416" s="16"/>
    </row>
    <row r="417" spans="75:80" ht="18.75" x14ac:dyDescent="0.25">
      <c r="BW417" s="13"/>
      <c r="BX417" s="14"/>
      <c r="BY417" s="6"/>
      <c r="BZ417" s="15"/>
      <c r="CA417" s="16"/>
      <c r="CB417" s="16"/>
    </row>
    <row r="418" spans="75:80" ht="18.75" x14ac:dyDescent="0.25">
      <c r="BW418" s="13"/>
      <c r="BX418" s="14"/>
      <c r="BY418" s="6"/>
      <c r="BZ418" s="15"/>
      <c r="CA418" s="16"/>
      <c r="CB418" s="16"/>
    </row>
    <row r="419" spans="75:80" ht="18.75" x14ac:dyDescent="0.25">
      <c r="BW419" s="13"/>
      <c r="BX419" s="14"/>
      <c r="BY419" s="6"/>
      <c r="BZ419" s="15"/>
      <c r="CA419" s="16"/>
      <c r="CB419" s="16"/>
    </row>
    <row r="420" spans="75:80" ht="18.75" x14ac:dyDescent="0.25">
      <c r="BW420" s="13"/>
      <c r="BX420" s="14"/>
      <c r="BY420" s="6"/>
      <c r="BZ420" s="15"/>
      <c r="CA420" s="16"/>
      <c r="CB420" s="16"/>
    </row>
    <row r="421" spans="75:80" ht="18.75" x14ac:dyDescent="0.25">
      <c r="BW421" s="13"/>
      <c r="BX421" s="14"/>
      <c r="BY421" s="6"/>
      <c r="BZ421" s="15"/>
      <c r="CA421" s="16"/>
      <c r="CB421" s="16"/>
    </row>
    <row r="422" spans="75:80" ht="18.75" x14ac:dyDescent="0.25">
      <c r="BW422" s="13"/>
      <c r="BX422" s="14"/>
      <c r="BY422" s="6"/>
      <c r="BZ422" s="15"/>
      <c r="CA422" s="16"/>
      <c r="CB422" s="16"/>
    </row>
    <row r="423" spans="75:80" ht="18.75" x14ac:dyDescent="0.25">
      <c r="BW423" s="13"/>
      <c r="BX423" s="14"/>
      <c r="BY423" s="6"/>
      <c r="BZ423" s="15"/>
      <c r="CA423" s="16"/>
      <c r="CB423" s="16"/>
    </row>
    <row r="424" spans="75:80" ht="18.75" x14ac:dyDescent="0.25">
      <c r="BW424" s="13"/>
      <c r="BX424" s="14"/>
      <c r="BY424" s="6"/>
      <c r="BZ424" s="15"/>
      <c r="CA424" s="16"/>
      <c r="CB424" s="16"/>
    </row>
    <row r="425" spans="75:80" ht="18.75" x14ac:dyDescent="0.25">
      <c r="BW425" s="13"/>
      <c r="BX425" s="14"/>
      <c r="BY425" s="6"/>
      <c r="BZ425" s="15"/>
      <c r="CA425" s="16"/>
      <c r="CB425" s="16"/>
    </row>
    <row r="426" spans="75:80" ht="18.75" x14ac:dyDescent="0.25">
      <c r="BW426" s="13"/>
      <c r="BX426" s="14"/>
      <c r="BY426" s="6"/>
      <c r="BZ426" s="15"/>
      <c r="CA426" s="16"/>
      <c r="CB426" s="16"/>
    </row>
    <row r="427" spans="75:80" ht="18.75" x14ac:dyDescent="0.25">
      <c r="BW427" s="13"/>
      <c r="BX427" s="14"/>
      <c r="BY427" s="6"/>
      <c r="BZ427" s="15"/>
      <c r="CA427" s="16"/>
      <c r="CB427" s="16"/>
    </row>
    <row r="428" spans="75:80" ht="18.75" x14ac:dyDescent="0.25">
      <c r="BW428" s="13"/>
      <c r="BX428" s="14"/>
      <c r="BY428" s="6"/>
      <c r="BZ428" s="15"/>
      <c r="CA428" s="16"/>
      <c r="CB428" s="16"/>
    </row>
    <row r="429" spans="75:80" ht="18.75" x14ac:dyDescent="0.25">
      <c r="BW429" s="13"/>
      <c r="BX429" s="14"/>
      <c r="BY429" s="6"/>
      <c r="BZ429" s="15"/>
      <c r="CA429" s="16"/>
      <c r="CB429" s="16"/>
    </row>
    <row r="430" spans="75:80" ht="18.75" x14ac:dyDescent="0.25">
      <c r="BW430" s="13"/>
      <c r="BX430" s="14"/>
      <c r="BY430" s="6"/>
      <c r="BZ430" s="15"/>
      <c r="CA430" s="16"/>
      <c r="CB430" s="16"/>
    </row>
    <row r="431" spans="75:80" ht="18.75" x14ac:dyDescent="0.25">
      <c r="BW431" s="13"/>
      <c r="BX431" s="14"/>
      <c r="BY431" s="6"/>
      <c r="BZ431" s="15"/>
      <c r="CA431" s="16"/>
      <c r="CB431" s="16"/>
    </row>
    <row r="432" spans="75:80" ht="18.75" x14ac:dyDescent="0.25">
      <c r="BW432" s="13"/>
      <c r="BX432" s="14"/>
      <c r="BY432" s="6"/>
      <c r="BZ432" s="15"/>
      <c r="CA432" s="16"/>
      <c r="CB432" s="16"/>
    </row>
    <row r="433" spans="75:80" ht="18.75" x14ac:dyDescent="0.25">
      <c r="BW433" s="13"/>
      <c r="BX433" s="14"/>
      <c r="BY433" s="6"/>
      <c r="BZ433" s="15"/>
      <c r="CA433" s="16"/>
      <c r="CB433" s="16"/>
    </row>
    <row r="434" spans="75:80" ht="18.75" x14ac:dyDescent="0.25">
      <c r="BW434" s="13"/>
      <c r="BX434" s="14"/>
      <c r="BY434" s="6"/>
      <c r="BZ434" s="15"/>
      <c r="CA434" s="16"/>
      <c r="CB434" s="16"/>
    </row>
    <row r="435" spans="75:80" ht="18.75" x14ac:dyDescent="0.25">
      <c r="BW435" s="13"/>
      <c r="BX435" s="14"/>
      <c r="BY435" s="6"/>
      <c r="BZ435" s="15"/>
      <c r="CA435" s="16"/>
      <c r="CB435" s="16"/>
    </row>
    <row r="436" spans="75:80" ht="18.75" x14ac:dyDescent="0.25">
      <c r="BW436" s="13"/>
      <c r="BX436" s="14"/>
      <c r="BY436" s="6"/>
      <c r="BZ436" s="15"/>
      <c r="CA436" s="16"/>
      <c r="CB436" s="16"/>
    </row>
    <row r="437" spans="75:80" ht="18.75" x14ac:dyDescent="0.25">
      <c r="BW437" s="13"/>
      <c r="BX437" s="14"/>
      <c r="BY437" s="6"/>
      <c r="BZ437" s="15"/>
      <c r="CA437" s="16"/>
      <c r="CB437" s="16"/>
    </row>
    <row r="438" spans="75:80" ht="18.75" x14ac:dyDescent="0.25">
      <c r="BW438" s="13"/>
      <c r="BX438" s="14"/>
      <c r="BY438" s="6"/>
      <c r="BZ438" s="15"/>
      <c r="CA438" s="16"/>
      <c r="CB438" s="16"/>
    </row>
    <row r="439" spans="75:80" ht="18.75" x14ac:dyDescent="0.25">
      <c r="BW439" s="13"/>
      <c r="BX439" s="14"/>
      <c r="BY439" s="6"/>
      <c r="BZ439" s="15"/>
      <c r="CA439" s="16"/>
      <c r="CB439" s="16"/>
    </row>
    <row r="440" spans="75:80" ht="18.75" x14ac:dyDescent="0.25">
      <c r="BW440" s="13"/>
      <c r="BX440" s="14"/>
      <c r="BY440" s="6"/>
      <c r="BZ440" s="15"/>
      <c r="CA440" s="16"/>
      <c r="CB440" s="16"/>
    </row>
    <row r="441" spans="75:80" ht="18.75" x14ac:dyDescent="0.25">
      <c r="BW441" s="13"/>
      <c r="BX441" s="14"/>
      <c r="BY441" s="6"/>
      <c r="BZ441" s="15"/>
      <c r="CA441" s="16"/>
      <c r="CB441" s="16"/>
    </row>
    <row r="442" spans="75:80" ht="18.75" x14ac:dyDescent="0.25">
      <c r="BW442" s="13"/>
      <c r="BX442" s="14"/>
      <c r="BY442" s="6"/>
      <c r="BZ442" s="15"/>
      <c r="CA442" s="16"/>
      <c r="CB442" s="16"/>
    </row>
    <row r="443" spans="75:80" ht="18.75" x14ac:dyDescent="0.25">
      <c r="BW443" s="13"/>
      <c r="BX443" s="14"/>
      <c r="BY443" s="6"/>
      <c r="BZ443" s="15"/>
      <c r="CA443" s="16"/>
      <c r="CB443" s="16"/>
    </row>
    <row r="444" spans="75:80" ht="18.75" x14ac:dyDescent="0.25">
      <c r="BW444" s="13"/>
      <c r="BX444" s="14"/>
      <c r="BY444" s="6"/>
      <c r="BZ444" s="15"/>
      <c r="CA444" s="16"/>
      <c r="CB444" s="16"/>
    </row>
    <row r="445" spans="75:80" ht="18.75" x14ac:dyDescent="0.25">
      <c r="BW445" s="13"/>
      <c r="BX445" s="14"/>
      <c r="BY445" s="6"/>
      <c r="BZ445" s="15"/>
      <c r="CA445" s="16"/>
      <c r="CB445" s="16"/>
    </row>
    <row r="446" spans="75:80" ht="18.75" x14ac:dyDescent="0.25">
      <c r="BW446" s="13"/>
      <c r="BX446" s="14"/>
      <c r="BY446" s="6"/>
      <c r="BZ446" s="15"/>
      <c r="CA446" s="16"/>
      <c r="CB446" s="16"/>
    </row>
    <row r="447" spans="75:80" ht="18.75" x14ac:dyDescent="0.25">
      <c r="BW447" s="13"/>
      <c r="BX447" s="14"/>
      <c r="BY447" s="6"/>
      <c r="BZ447" s="15"/>
      <c r="CA447" s="16"/>
      <c r="CB447" s="16"/>
    </row>
    <row r="448" spans="75:80" ht="18.75" x14ac:dyDescent="0.25">
      <c r="BW448" s="13"/>
      <c r="BX448" s="14"/>
      <c r="BY448" s="6"/>
      <c r="BZ448" s="15"/>
      <c r="CA448" s="16"/>
      <c r="CB448" s="16"/>
    </row>
    <row r="449" spans="75:80" ht="18.75" x14ac:dyDescent="0.25">
      <c r="BW449" s="13"/>
      <c r="BX449" s="14"/>
      <c r="BY449" s="6"/>
      <c r="BZ449" s="15"/>
      <c r="CA449" s="16"/>
      <c r="CB449" s="16"/>
    </row>
    <row r="450" spans="75:80" ht="18.75" x14ac:dyDescent="0.25">
      <c r="BW450" s="13"/>
      <c r="BX450" s="14"/>
      <c r="BY450" s="6"/>
      <c r="BZ450" s="15"/>
      <c r="CA450" s="16"/>
      <c r="CB450" s="16"/>
    </row>
    <row r="451" spans="75:80" ht="18.75" x14ac:dyDescent="0.25">
      <c r="BW451" s="13"/>
      <c r="BX451" s="14"/>
      <c r="BY451" s="6"/>
      <c r="BZ451" s="15"/>
      <c r="CA451" s="16"/>
      <c r="CB451" s="16"/>
    </row>
    <row r="452" spans="75:80" ht="18.75" x14ac:dyDescent="0.25">
      <c r="BW452" s="13"/>
      <c r="BX452" s="14"/>
      <c r="BY452" s="6"/>
      <c r="BZ452" s="15"/>
      <c r="CA452" s="16"/>
      <c r="CB452" s="16"/>
    </row>
    <row r="453" spans="75:80" ht="18.75" x14ac:dyDescent="0.25">
      <c r="BW453" s="13"/>
      <c r="BX453" s="14"/>
      <c r="BY453" s="6"/>
      <c r="BZ453" s="15"/>
      <c r="CA453" s="16"/>
      <c r="CB453" s="16"/>
    </row>
    <row r="454" spans="75:80" ht="18.75" x14ac:dyDescent="0.25">
      <c r="BW454" s="13"/>
      <c r="BX454" s="14"/>
      <c r="BY454" s="6"/>
      <c r="BZ454" s="15"/>
      <c r="CA454" s="16"/>
      <c r="CB454" s="16"/>
    </row>
    <row r="455" spans="75:80" ht="18.75" x14ac:dyDescent="0.25">
      <c r="BW455" s="13"/>
      <c r="BX455" s="14"/>
      <c r="BY455" s="6"/>
      <c r="BZ455" s="15"/>
      <c r="CA455" s="16"/>
      <c r="CB455" s="16"/>
    </row>
    <row r="456" spans="75:80" ht="18.75" x14ac:dyDescent="0.25">
      <c r="BW456" s="13"/>
      <c r="BX456" s="14"/>
      <c r="BY456" s="6"/>
      <c r="BZ456" s="15"/>
      <c r="CA456" s="16"/>
      <c r="CB456" s="16"/>
    </row>
    <row r="457" spans="75:80" ht="18.75" x14ac:dyDescent="0.25">
      <c r="BW457" s="13"/>
      <c r="BX457" s="14"/>
      <c r="BY457" s="6"/>
      <c r="BZ457" s="15"/>
      <c r="CA457" s="16"/>
      <c r="CB457" s="16"/>
    </row>
    <row r="458" spans="75:80" ht="18.75" x14ac:dyDescent="0.25">
      <c r="BW458" s="13"/>
      <c r="BX458" s="14"/>
      <c r="BY458" s="6"/>
      <c r="BZ458" s="15"/>
      <c r="CA458" s="16"/>
      <c r="CB458" s="16"/>
    </row>
    <row r="459" spans="75:80" ht="18.75" x14ac:dyDescent="0.25">
      <c r="BW459" s="13"/>
      <c r="BX459" s="14"/>
      <c r="BY459" s="6"/>
      <c r="BZ459" s="15"/>
      <c r="CA459" s="16"/>
      <c r="CB459" s="16"/>
    </row>
    <row r="460" spans="75:80" ht="18.75" x14ac:dyDescent="0.25">
      <c r="BW460" s="13"/>
      <c r="BX460" s="14"/>
      <c r="BY460" s="6"/>
      <c r="BZ460" s="15"/>
      <c r="CA460" s="16"/>
      <c r="CB460" s="16"/>
    </row>
    <row r="461" spans="75:80" ht="18.75" x14ac:dyDescent="0.25">
      <c r="BW461" s="13"/>
      <c r="BX461" s="14"/>
      <c r="BY461" s="6"/>
      <c r="BZ461" s="15"/>
      <c r="CA461" s="16"/>
      <c r="CB461" s="16"/>
    </row>
    <row r="462" spans="75:80" ht="18.75" x14ac:dyDescent="0.25">
      <c r="BW462" s="13"/>
      <c r="BX462" s="14"/>
      <c r="BY462" s="6"/>
      <c r="BZ462" s="15"/>
      <c r="CA462" s="16"/>
      <c r="CB462" s="16"/>
    </row>
    <row r="463" spans="75:80" ht="18.75" x14ac:dyDescent="0.25">
      <c r="BW463" s="13"/>
      <c r="BX463" s="14"/>
      <c r="BY463" s="6"/>
      <c r="BZ463" s="15"/>
      <c r="CA463" s="16"/>
      <c r="CB463" s="16"/>
    </row>
    <row r="464" spans="75:80" ht="18.75" x14ac:dyDescent="0.25">
      <c r="BW464" s="13"/>
      <c r="BX464" s="14"/>
      <c r="BY464" s="6"/>
      <c r="BZ464" s="15"/>
      <c r="CA464" s="16"/>
      <c r="CB464" s="16"/>
    </row>
    <row r="465" spans="75:80" ht="18.75" x14ac:dyDescent="0.25">
      <c r="BW465" s="13"/>
      <c r="BX465" s="14"/>
      <c r="BY465" s="6"/>
      <c r="BZ465" s="15"/>
      <c r="CA465" s="16"/>
      <c r="CB465" s="16"/>
    </row>
    <row r="466" spans="75:80" ht="18.75" x14ac:dyDescent="0.25">
      <c r="BW466" s="13"/>
      <c r="BX466" s="14"/>
      <c r="BY466" s="6"/>
      <c r="BZ466" s="15"/>
      <c r="CA466" s="16"/>
      <c r="CB466" s="16"/>
    </row>
    <row r="467" spans="75:80" ht="18.75" x14ac:dyDescent="0.25">
      <c r="BW467" s="13"/>
      <c r="BX467" s="14"/>
      <c r="BY467" s="6"/>
      <c r="BZ467" s="15"/>
      <c r="CA467" s="16"/>
      <c r="CB467" s="16"/>
    </row>
    <row r="468" spans="75:80" ht="18.75" x14ac:dyDescent="0.25">
      <c r="BW468" s="13"/>
      <c r="BX468" s="14"/>
      <c r="BY468" s="6"/>
      <c r="BZ468" s="15"/>
      <c r="CA468" s="16"/>
      <c r="CB468" s="16"/>
    </row>
    <row r="469" spans="75:80" ht="18.75" x14ac:dyDescent="0.25">
      <c r="BW469" s="13"/>
      <c r="BX469" s="14"/>
      <c r="BY469" s="6"/>
      <c r="BZ469" s="15"/>
      <c r="CA469" s="16"/>
      <c r="CB469" s="16"/>
    </row>
    <row r="470" spans="75:80" ht="18.75" x14ac:dyDescent="0.25">
      <c r="BW470" s="13"/>
      <c r="BX470" s="14"/>
      <c r="BY470" s="6"/>
      <c r="BZ470" s="15"/>
      <c r="CA470" s="16"/>
      <c r="CB470" s="16"/>
    </row>
    <row r="471" spans="75:80" ht="18.75" x14ac:dyDescent="0.25">
      <c r="BW471" s="13"/>
      <c r="BX471" s="14"/>
      <c r="BY471" s="6"/>
      <c r="BZ471" s="15"/>
      <c r="CA471" s="16"/>
      <c r="CB471" s="16"/>
    </row>
    <row r="472" spans="75:80" ht="18.75" x14ac:dyDescent="0.25">
      <c r="BW472" s="13"/>
      <c r="BX472" s="14"/>
      <c r="BY472" s="6"/>
      <c r="BZ472" s="15"/>
      <c r="CA472" s="16"/>
      <c r="CB472" s="16"/>
    </row>
    <row r="473" spans="75:80" ht="18.75" x14ac:dyDescent="0.25">
      <c r="BW473" s="13"/>
      <c r="BX473" s="14"/>
      <c r="BY473" s="6"/>
      <c r="BZ473" s="15"/>
      <c r="CA473" s="16"/>
      <c r="CB473" s="16"/>
    </row>
    <row r="474" spans="75:80" ht="18.75" x14ac:dyDescent="0.25">
      <c r="BW474" s="13"/>
      <c r="BX474" s="14"/>
      <c r="BY474" s="6"/>
      <c r="BZ474" s="15"/>
      <c r="CA474" s="16"/>
      <c r="CB474" s="16"/>
    </row>
    <row r="475" spans="75:80" ht="18.75" x14ac:dyDescent="0.25">
      <c r="BW475" s="13"/>
      <c r="BX475" s="14"/>
      <c r="BY475" s="6"/>
      <c r="BZ475" s="15"/>
      <c r="CA475" s="16"/>
      <c r="CB475" s="16"/>
    </row>
    <row r="476" spans="75:80" ht="18.75" x14ac:dyDescent="0.25">
      <c r="BW476" s="13"/>
      <c r="BX476" s="14"/>
      <c r="BY476" s="6"/>
      <c r="BZ476" s="15"/>
      <c r="CA476" s="16"/>
      <c r="CB476" s="16"/>
    </row>
    <row r="477" spans="75:80" ht="18.75" x14ac:dyDescent="0.25">
      <c r="BW477" s="13"/>
      <c r="BX477" s="14"/>
      <c r="BY477" s="6"/>
      <c r="BZ477" s="15"/>
      <c r="CA477" s="16"/>
      <c r="CB477" s="16"/>
    </row>
    <row r="478" spans="75:80" ht="18.75" x14ac:dyDescent="0.25">
      <c r="BW478" s="13"/>
      <c r="BX478" s="14"/>
      <c r="BY478" s="6"/>
      <c r="BZ478" s="15"/>
      <c r="CA478" s="16"/>
      <c r="CB478" s="16"/>
    </row>
    <row r="479" spans="75:80" ht="18.75" x14ac:dyDescent="0.25">
      <c r="BW479" s="13"/>
      <c r="BX479" s="14"/>
      <c r="BY479" s="6"/>
      <c r="BZ479" s="15"/>
      <c r="CA479" s="16"/>
      <c r="CB479" s="16"/>
    </row>
    <row r="480" spans="75:80" ht="18.75" x14ac:dyDescent="0.25">
      <c r="BW480" s="13"/>
      <c r="BX480" s="14"/>
      <c r="BY480" s="6"/>
      <c r="BZ480" s="15"/>
      <c r="CA480" s="16"/>
      <c r="CB480" s="16"/>
    </row>
    <row r="481" spans="75:80" ht="18.75" x14ac:dyDescent="0.25">
      <c r="BW481" s="13"/>
      <c r="BX481" s="14"/>
      <c r="BY481" s="6"/>
      <c r="BZ481" s="15"/>
      <c r="CA481" s="16"/>
      <c r="CB481" s="16"/>
    </row>
    <row r="482" spans="75:80" ht="18.75" x14ac:dyDescent="0.25">
      <c r="BW482" s="13"/>
      <c r="BX482" s="14"/>
      <c r="BY482" s="6"/>
      <c r="BZ482" s="15"/>
      <c r="CA482" s="16"/>
      <c r="CB482" s="16"/>
    </row>
    <row r="483" spans="75:80" ht="18.75" x14ac:dyDescent="0.25">
      <c r="BW483" s="13"/>
      <c r="BX483" s="14"/>
      <c r="BY483" s="6"/>
      <c r="BZ483" s="15"/>
      <c r="CA483" s="16"/>
      <c r="CB483" s="16"/>
    </row>
    <row r="484" spans="75:80" ht="18.75" x14ac:dyDescent="0.25">
      <c r="BW484" s="13"/>
      <c r="BX484" s="14"/>
      <c r="BY484" s="6"/>
      <c r="BZ484" s="15"/>
      <c r="CA484" s="16"/>
      <c r="CB484" s="16"/>
    </row>
    <row r="485" spans="75:80" ht="18.75" x14ac:dyDescent="0.25">
      <c r="BW485" s="13"/>
      <c r="BX485" s="14"/>
      <c r="BY485" s="6"/>
      <c r="BZ485" s="15"/>
      <c r="CA485" s="16"/>
      <c r="CB485" s="16"/>
    </row>
    <row r="486" spans="75:80" ht="18.75" x14ac:dyDescent="0.25">
      <c r="BW486" s="13"/>
      <c r="BX486" s="14"/>
      <c r="BY486" s="6"/>
      <c r="BZ486" s="15"/>
      <c r="CA486" s="16"/>
      <c r="CB486" s="16"/>
    </row>
    <row r="487" spans="75:80" ht="18.75" x14ac:dyDescent="0.25">
      <c r="BW487" s="13"/>
      <c r="BX487" s="14"/>
      <c r="BY487" s="6"/>
      <c r="BZ487" s="15"/>
      <c r="CA487" s="16"/>
      <c r="CB487" s="16"/>
    </row>
    <row r="488" spans="75:80" ht="18.75" x14ac:dyDescent="0.25">
      <c r="BW488" s="13"/>
      <c r="BX488" s="14"/>
      <c r="BY488" s="6"/>
      <c r="BZ488" s="15"/>
      <c r="CA488" s="16"/>
      <c r="CB488" s="16"/>
    </row>
    <row r="489" spans="75:80" ht="18.75" x14ac:dyDescent="0.25">
      <c r="BW489" s="13"/>
      <c r="BX489" s="14"/>
      <c r="BY489" s="6"/>
      <c r="BZ489" s="15"/>
      <c r="CA489" s="16"/>
      <c r="CB489" s="16"/>
    </row>
    <row r="490" spans="75:80" ht="18.75" x14ac:dyDescent="0.25">
      <c r="BW490" s="13"/>
      <c r="BX490" s="14"/>
      <c r="BY490" s="6"/>
      <c r="BZ490" s="15"/>
      <c r="CA490" s="16"/>
      <c r="CB490" s="16"/>
    </row>
    <row r="491" spans="75:80" ht="18.75" x14ac:dyDescent="0.25">
      <c r="BW491" s="13"/>
      <c r="BX491" s="14"/>
      <c r="BY491" s="6"/>
      <c r="BZ491" s="15"/>
      <c r="CA491" s="16"/>
      <c r="CB491" s="16"/>
    </row>
    <row r="492" spans="75:80" ht="18.75" x14ac:dyDescent="0.25">
      <c r="BW492" s="13"/>
      <c r="BX492" s="14"/>
      <c r="BY492" s="6"/>
      <c r="BZ492" s="15"/>
      <c r="CA492" s="16"/>
      <c r="CB492" s="16"/>
    </row>
    <row r="493" spans="75:80" ht="18.75" x14ac:dyDescent="0.25">
      <c r="BW493" s="13"/>
      <c r="BX493" s="14"/>
      <c r="BY493" s="6"/>
      <c r="BZ493" s="15"/>
      <c r="CA493" s="16"/>
      <c r="CB493" s="16"/>
    </row>
    <row r="494" spans="75:80" ht="18.75" x14ac:dyDescent="0.25">
      <c r="BW494" s="13"/>
      <c r="BX494" s="14"/>
      <c r="BY494" s="6"/>
      <c r="BZ494" s="15"/>
      <c r="CA494" s="16"/>
      <c r="CB494" s="16"/>
    </row>
    <row r="495" spans="75:80" ht="18.75" x14ac:dyDescent="0.25">
      <c r="BW495" s="13"/>
      <c r="BX495" s="14"/>
      <c r="BY495" s="6"/>
      <c r="BZ495" s="15"/>
      <c r="CA495" s="16"/>
      <c r="CB495" s="16"/>
    </row>
    <row r="496" spans="75:80" ht="18.75" x14ac:dyDescent="0.25">
      <c r="BW496" s="13"/>
      <c r="BX496" s="14"/>
      <c r="BY496" s="6"/>
      <c r="BZ496" s="15"/>
      <c r="CA496" s="16"/>
      <c r="CB496" s="16"/>
    </row>
    <row r="497" spans="75:80" ht="18.75" x14ac:dyDescent="0.25">
      <c r="BW497" s="13"/>
      <c r="BX497" s="14"/>
      <c r="BY497" s="6"/>
      <c r="BZ497" s="15"/>
      <c r="CA497" s="16"/>
      <c r="CB497" s="16"/>
    </row>
    <row r="498" spans="75:80" ht="18.75" x14ac:dyDescent="0.25">
      <c r="BW498" s="13"/>
      <c r="BX498" s="14"/>
      <c r="BY498" s="6"/>
      <c r="BZ498" s="15"/>
      <c r="CA498" s="16"/>
      <c r="CB498" s="16"/>
    </row>
    <row r="499" spans="75:80" ht="18.75" x14ac:dyDescent="0.25">
      <c r="BW499" s="13"/>
      <c r="BX499" s="14"/>
      <c r="BY499" s="6"/>
      <c r="BZ499" s="15"/>
      <c r="CA499" s="16"/>
      <c r="CB499" s="16"/>
    </row>
    <row r="500" spans="75:80" ht="18.75" x14ac:dyDescent="0.25">
      <c r="BW500" s="13"/>
      <c r="BX500" s="14"/>
      <c r="BY500" s="6"/>
      <c r="BZ500" s="15"/>
      <c r="CA500" s="16"/>
      <c r="CB500" s="16"/>
    </row>
    <row r="501" spans="75:80" ht="18.75" x14ac:dyDescent="0.25">
      <c r="BW501" s="13"/>
      <c r="BX501" s="14"/>
      <c r="BY501" s="6"/>
      <c r="BZ501" s="15"/>
      <c r="CA501" s="16"/>
      <c r="CB501" s="16"/>
    </row>
    <row r="502" spans="75:80" ht="18.75" x14ac:dyDescent="0.25">
      <c r="BW502" s="13"/>
      <c r="BX502" s="14"/>
      <c r="BY502" s="6"/>
      <c r="BZ502" s="15"/>
      <c r="CA502" s="16"/>
      <c r="CB502" s="16"/>
    </row>
    <row r="503" spans="75:80" ht="18.75" x14ac:dyDescent="0.25">
      <c r="BW503" s="13"/>
      <c r="BX503" s="14"/>
      <c r="BY503" s="6"/>
      <c r="BZ503" s="15"/>
      <c r="CA503" s="16"/>
      <c r="CB503" s="16"/>
    </row>
    <row r="504" spans="75:80" ht="18.75" x14ac:dyDescent="0.25">
      <c r="BW504" s="13"/>
      <c r="BX504" s="14"/>
      <c r="BY504" s="6"/>
      <c r="BZ504" s="15"/>
      <c r="CA504" s="16"/>
      <c r="CB504" s="16"/>
    </row>
    <row r="505" spans="75:80" ht="18.75" x14ac:dyDescent="0.25">
      <c r="BW505" s="13"/>
      <c r="BX505" s="14"/>
      <c r="BY505" s="6"/>
      <c r="BZ505" s="15"/>
      <c r="CA505" s="16"/>
      <c r="CB505" s="16"/>
    </row>
    <row r="506" spans="75:80" ht="18.75" x14ac:dyDescent="0.25">
      <c r="BW506" s="13"/>
      <c r="BX506" s="14"/>
      <c r="BY506" s="6"/>
      <c r="BZ506" s="15"/>
      <c r="CA506" s="16"/>
      <c r="CB506" s="16"/>
    </row>
    <row r="507" spans="75:80" ht="18.75" x14ac:dyDescent="0.25">
      <c r="BW507" s="13"/>
      <c r="BX507" s="14"/>
      <c r="BY507" s="6"/>
      <c r="BZ507" s="15"/>
      <c r="CA507" s="16"/>
      <c r="CB507" s="16"/>
    </row>
    <row r="508" spans="75:80" ht="18.75" x14ac:dyDescent="0.25">
      <c r="BW508" s="13"/>
      <c r="BX508" s="14"/>
      <c r="BY508" s="6"/>
      <c r="BZ508" s="15"/>
      <c r="CA508" s="16"/>
      <c r="CB508" s="16"/>
    </row>
    <row r="509" spans="75:80" ht="18.75" x14ac:dyDescent="0.25">
      <c r="BW509" s="13"/>
      <c r="BX509" s="14"/>
      <c r="BY509" s="6"/>
      <c r="BZ509" s="15"/>
      <c r="CA509" s="16"/>
      <c r="CB509" s="16"/>
    </row>
    <row r="510" spans="75:80" ht="18.75" x14ac:dyDescent="0.25">
      <c r="BW510" s="13"/>
      <c r="BX510" s="14"/>
      <c r="BY510" s="6"/>
      <c r="BZ510" s="15"/>
      <c r="CA510" s="16"/>
      <c r="CB510" s="16"/>
    </row>
    <row r="511" spans="75:80" ht="18.75" x14ac:dyDescent="0.25">
      <c r="BW511" s="13"/>
      <c r="BX511" s="14"/>
      <c r="BY511" s="6"/>
      <c r="BZ511" s="15"/>
      <c r="CA511" s="16"/>
      <c r="CB511" s="16"/>
    </row>
    <row r="512" spans="75:80" ht="18.75" x14ac:dyDescent="0.25">
      <c r="BW512" s="13"/>
      <c r="BX512" s="14"/>
      <c r="BY512" s="6"/>
      <c r="BZ512" s="15"/>
      <c r="CA512" s="16"/>
      <c r="CB512" s="16"/>
    </row>
    <row r="513" spans="75:80" ht="18.75" x14ac:dyDescent="0.25">
      <c r="BW513" s="13"/>
      <c r="BX513" s="14"/>
      <c r="BY513" s="6"/>
      <c r="BZ513" s="15"/>
      <c r="CA513" s="16"/>
      <c r="CB513" s="16"/>
    </row>
    <row r="514" spans="75:80" ht="18.75" x14ac:dyDescent="0.25">
      <c r="BW514" s="13"/>
      <c r="BX514" s="14"/>
      <c r="BY514" s="6"/>
      <c r="BZ514" s="15"/>
      <c r="CA514" s="16"/>
      <c r="CB514" s="16"/>
    </row>
    <row r="515" spans="75:80" ht="18.75" x14ac:dyDescent="0.25">
      <c r="BW515" s="13"/>
      <c r="BX515" s="14"/>
      <c r="BY515" s="6"/>
      <c r="BZ515" s="15"/>
      <c r="CA515" s="16"/>
      <c r="CB515" s="16"/>
    </row>
    <row r="516" spans="75:80" ht="18.75" x14ac:dyDescent="0.25">
      <c r="BW516" s="13"/>
      <c r="BX516" s="14"/>
      <c r="BY516" s="6"/>
      <c r="BZ516" s="15"/>
      <c r="CA516" s="16"/>
      <c r="CB516" s="16"/>
    </row>
    <row r="517" spans="75:80" ht="18.75" x14ac:dyDescent="0.25">
      <c r="BW517" s="13"/>
      <c r="BX517" s="14"/>
      <c r="BY517" s="6"/>
      <c r="BZ517" s="15"/>
      <c r="CA517" s="16"/>
      <c r="CB517" s="16"/>
    </row>
    <row r="518" spans="75:80" ht="18.75" x14ac:dyDescent="0.25">
      <c r="BW518" s="13"/>
      <c r="BX518" s="14"/>
      <c r="BY518" s="6"/>
      <c r="BZ518" s="15"/>
      <c r="CA518" s="16"/>
      <c r="CB518" s="16"/>
    </row>
    <row r="519" spans="75:80" ht="18.75" x14ac:dyDescent="0.25">
      <c r="BW519" s="13"/>
      <c r="BX519" s="14"/>
      <c r="BY519" s="6"/>
      <c r="BZ519" s="15"/>
      <c r="CA519" s="16"/>
      <c r="CB519" s="16"/>
    </row>
    <row r="520" spans="75:80" ht="18.75" x14ac:dyDescent="0.25">
      <c r="BW520" s="13"/>
      <c r="BX520" s="14"/>
      <c r="BY520" s="6"/>
      <c r="BZ520" s="15"/>
      <c r="CA520" s="16"/>
      <c r="CB520" s="16"/>
    </row>
    <row r="521" spans="75:80" ht="18.75" x14ac:dyDescent="0.25">
      <c r="BW521" s="13"/>
      <c r="BX521" s="14"/>
      <c r="BY521" s="6"/>
      <c r="BZ521" s="15"/>
      <c r="CA521" s="16"/>
      <c r="CB521" s="16"/>
    </row>
    <row r="522" spans="75:80" ht="18.75" x14ac:dyDescent="0.25">
      <c r="BW522" s="13"/>
      <c r="BX522" s="14"/>
      <c r="BY522" s="6"/>
      <c r="BZ522" s="15"/>
      <c r="CA522" s="16"/>
      <c r="CB522" s="16"/>
    </row>
    <row r="523" spans="75:80" ht="18.75" x14ac:dyDescent="0.25">
      <c r="BW523" s="13"/>
      <c r="BX523" s="14"/>
      <c r="BY523" s="6"/>
      <c r="BZ523" s="15"/>
      <c r="CA523" s="16"/>
      <c r="CB523" s="16"/>
    </row>
    <row r="524" spans="75:80" ht="18.75" x14ac:dyDescent="0.25">
      <c r="BW524" s="13"/>
      <c r="BX524" s="14"/>
      <c r="BY524" s="6"/>
      <c r="BZ524" s="15"/>
      <c r="CA524" s="16"/>
      <c r="CB524" s="16"/>
    </row>
    <row r="525" spans="75:80" ht="18.75" x14ac:dyDescent="0.25">
      <c r="BW525" s="13"/>
      <c r="BX525" s="14"/>
      <c r="BY525" s="6"/>
      <c r="BZ525" s="15"/>
      <c r="CA525" s="16"/>
      <c r="CB525" s="16"/>
    </row>
    <row r="526" spans="75:80" ht="18.75" x14ac:dyDescent="0.25">
      <c r="BW526" s="13"/>
      <c r="BX526" s="14"/>
      <c r="BY526" s="6"/>
      <c r="BZ526" s="15"/>
      <c r="CA526" s="16"/>
      <c r="CB526" s="16"/>
    </row>
    <row r="527" spans="75:80" ht="18.75" x14ac:dyDescent="0.25">
      <c r="BW527" s="13"/>
      <c r="BX527" s="14"/>
      <c r="BY527" s="6"/>
      <c r="BZ527" s="15"/>
      <c r="CA527" s="16"/>
      <c r="CB527" s="16"/>
    </row>
    <row r="528" spans="75:80" ht="18.75" x14ac:dyDescent="0.25">
      <c r="BW528" s="13"/>
      <c r="BX528" s="14"/>
      <c r="BY528" s="6"/>
      <c r="BZ528" s="15"/>
      <c r="CA528" s="16"/>
      <c r="CB528" s="16"/>
    </row>
    <row r="529" spans="75:80" ht="18.75" x14ac:dyDescent="0.25">
      <c r="BW529" s="13"/>
      <c r="BX529" s="14"/>
      <c r="BY529" s="6"/>
      <c r="BZ529" s="15"/>
      <c r="CA529" s="16"/>
      <c r="CB529" s="16"/>
    </row>
    <row r="530" spans="75:80" ht="18.75" x14ac:dyDescent="0.25">
      <c r="BW530" s="13"/>
      <c r="BX530" s="14"/>
      <c r="BY530" s="6"/>
      <c r="BZ530" s="15"/>
      <c r="CA530" s="16"/>
      <c r="CB530" s="16"/>
    </row>
    <row r="531" spans="75:80" ht="18.75" x14ac:dyDescent="0.25">
      <c r="BW531" s="13"/>
      <c r="BX531" s="14"/>
      <c r="BY531" s="6"/>
      <c r="BZ531" s="15"/>
      <c r="CA531" s="16"/>
      <c r="CB531" s="16"/>
    </row>
    <row r="532" spans="75:80" ht="18.75" x14ac:dyDescent="0.25">
      <c r="BW532" s="13"/>
      <c r="BX532" s="14"/>
      <c r="BY532" s="6"/>
      <c r="BZ532" s="15"/>
      <c r="CA532" s="16"/>
      <c r="CB532" s="16"/>
    </row>
    <row r="533" spans="75:80" ht="18.75" x14ac:dyDescent="0.25">
      <c r="BW533" s="13"/>
      <c r="BX533" s="14"/>
      <c r="BY533" s="6"/>
      <c r="BZ533" s="15"/>
      <c r="CA533" s="16"/>
      <c r="CB533" s="16"/>
    </row>
    <row r="534" spans="75:80" ht="18.75" x14ac:dyDescent="0.25">
      <c r="BW534" s="13"/>
      <c r="BX534" s="14"/>
      <c r="BY534" s="6"/>
      <c r="BZ534" s="15"/>
      <c r="CA534" s="16"/>
      <c r="CB534" s="16"/>
    </row>
    <row r="535" spans="75:80" ht="18.75" x14ac:dyDescent="0.25">
      <c r="BW535" s="13"/>
      <c r="BX535" s="14"/>
      <c r="BY535" s="6"/>
      <c r="BZ535" s="15"/>
      <c r="CA535" s="16"/>
      <c r="CB535" s="16"/>
    </row>
    <row r="536" spans="75:80" ht="18.75" x14ac:dyDescent="0.25">
      <c r="BW536" s="13"/>
      <c r="BX536" s="14"/>
      <c r="BY536" s="6"/>
      <c r="BZ536" s="15"/>
      <c r="CA536" s="16"/>
      <c r="CB536" s="16"/>
    </row>
    <row r="537" spans="75:80" ht="18.75" x14ac:dyDescent="0.25">
      <c r="BW537" s="13"/>
      <c r="BX537" s="14"/>
      <c r="BY537" s="6"/>
      <c r="BZ537" s="15"/>
      <c r="CA537" s="16"/>
      <c r="CB537" s="16"/>
    </row>
    <row r="538" spans="75:80" ht="18.75" x14ac:dyDescent="0.25">
      <c r="BW538" s="13"/>
      <c r="BX538" s="14"/>
      <c r="BY538" s="6"/>
      <c r="BZ538" s="15"/>
      <c r="CA538" s="16"/>
      <c r="CB538" s="16"/>
    </row>
    <row r="539" spans="75:80" ht="18.75" x14ac:dyDescent="0.25">
      <c r="BW539" s="13"/>
      <c r="BX539" s="14"/>
      <c r="BY539" s="6"/>
      <c r="BZ539" s="15"/>
      <c r="CA539" s="16"/>
      <c r="CB539" s="16"/>
    </row>
    <row r="540" spans="75:80" ht="18.75" x14ac:dyDescent="0.25">
      <c r="BW540" s="13"/>
      <c r="BX540" s="14"/>
      <c r="BY540" s="6"/>
      <c r="BZ540" s="15"/>
      <c r="CA540" s="16"/>
      <c r="CB540" s="16"/>
    </row>
    <row r="541" spans="75:80" ht="18.75" x14ac:dyDescent="0.25">
      <c r="BW541" s="13"/>
      <c r="BX541" s="14"/>
      <c r="BY541" s="6"/>
      <c r="BZ541" s="15"/>
      <c r="CA541" s="16"/>
      <c r="CB541" s="16"/>
    </row>
    <row r="542" spans="75:80" ht="18.75" x14ac:dyDescent="0.25">
      <c r="BW542" s="13"/>
      <c r="BX542" s="14"/>
      <c r="BY542" s="6"/>
      <c r="BZ542" s="15"/>
      <c r="CA542" s="16"/>
      <c r="CB542" s="16"/>
    </row>
    <row r="543" spans="75:80" ht="18.75" x14ac:dyDescent="0.25">
      <c r="BW543" s="13"/>
      <c r="BX543" s="14"/>
      <c r="BY543" s="6"/>
      <c r="BZ543" s="15"/>
      <c r="CA543" s="16"/>
      <c r="CB543" s="16"/>
    </row>
    <row r="544" spans="75:80" ht="18.75" x14ac:dyDescent="0.25">
      <c r="BW544" s="13"/>
      <c r="BX544" s="14"/>
      <c r="BY544" s="6"/>
      <c r="BZ544" s="15"/>
      <c r="CA544" s="16"/>
      <c r="CB544" s="16"/>
    </row>
    <row r="545" spans="75:80" ht="18.75" x14ac:dyDescent="0.25">
      <c r="BW545" s="13"/>
      <c r="BX545" s="14"/>
      <c r="BY545" s="6"/>
      <c r="BZ545" s="15"/>
      <c r="CA545" s="16"/>
      <c r="CB545" s="16"/>
    </row>
    <row r="546" spans="75:80" ht="18.75" x14ac:dyDescent="0.25">
      <c r="BW546" s="13"/>
      <c r="BX546" s="14"/>
      <c r="BY546" s="6"/>
      <c r="BZ546" s="15"/>
      <c r="CA546" s="16"/>
      <c r="CB546" s="16"/>
    </row>
    <row r="547" spans="75:80" ht="18.75" x14ac:dyDescent="0.25">
      <c r="BW547" s="13"/>
      <c r="BX547" s="14"/>
      <c r="BY547" s="6"/>
      <c r="BZ547" s="15"/>
      <c r="CA547" s="16"/>
      <c r="CB547" s="16"/>
    </row>
    <row r="548" spans="75:80" ht="18.75" x14ac:dyDescent="0.25">
      <c r="BW548" s="13"/>
      <c r="BX548" s="14"/>
      <c r="BY548" s="6"/>
      <c r="BZ548" s="15"/>
      <c r="CA548" s="16"/>
      <c r="CB548" s="16"/>
    </row>
    <row r="549" spans="75:80" ht="18.75" x14ac:dyDescent="0.25">
      <c r="BW549" s="13"/>
      <c r="BX549" s="14"/>
      <c r="BY549" s="6"/>
      <c r="BZ549" s="15"/>
      <c r="CA549" s="16"/>
      <c r="CB549" s="16"/>
    </row>
    <row r="550" spans="75:80" ht="18.75" x14ac:dyDescent="0.25">
      <c r="BW550" s="13"/>
      <c r="BX550" s="14"/>
      <c r="BY550" s="6"/>
      <c r="BZ550" s="15"/>
      <c r="CA550" s="16"/>
      <c r="CB550" s="16"/>
    </row>
    <row r="551" spans="75:80" ht="18.75" x14ac:dyDescent="0.25">
      <c r="BW551" s="13"/>
      <c r="BX551" s="14"/>
      <c r="BY551" s="6"/>
      <c r="BZ551" s="15"/>
      <c r="CA551" s="16"/>
      <c r="CB551" s="16"/>
    </row>
    <row r="552" spans="75:80" ht="18.75" x14ac:dyDescent="0.25">
      <c r="BW552" s="13"/>
      <c r="BX552" s="14"/>
      <c r="BY552" s="6"/>
      <c r="BZ552" s="15"/>
      <c r="CA552" s="16"/>
      <c r="CB552" s="16"/>
    </row>
    <row r="553" spans="75:80" ht="18.75" x14ac:dyDescent="0.25">
      <c r="BW553" s="13"/>
      <c r="BX553" s="14"/>
      <c r="BY553" s="6"/>
      <c r="BZ553" s="15"/>
      <c r="CA553" s="16"/>
      <c r="CB553" s="16"/>
    </row>
    <row r="554" spans="75:80" ht="18.75" x14ac:dyDescent="0.25">
      <c r="BW554" s="13"/>
      <c r="BX554" s="14"/>
      <c r="BY554" s="6"/>
      <c r="BZ554" s="15"/>
      <c r="CA554" s="16"/>
      <c r="CB554" s="16"/>
    </row>
    <row r="555" spans="75:80" ht="18.75" x14ac:dyDescent="0.25">
      <c r="BW555" s="13"/>
      <c r="BX555" s="14"/>
      <c r="BY555" s="6"/>
      <c r="BZ555" s="15"/>
      <c r="CA555" s="16"/>
      <c r="CB555" s="16"/>
    </row>
    <row r="556" spans="75:80" ht="18.75" x14ac:dyDescent="0.25">
      <c r="BW556" s="13"/>
      <c r="BX556" s="14"/>
      <c r="BY556" s="6"/>
      <c r="BZ556" s="15"/>
      <c r="CA556" s="16"/>
      <c r="CB556" s="16"/>
    </row>
    <row r="557" spans="75:80" ht="18.75" x14ac:dyDescent="0.25">
      <c r="BW557" s="13"/>
      <c r="BX557" s="14"/>
      <c r="BY557" s="6"/>
      <c r="BZ557" s="15"/>
      <c r="CA557" s="16"/>
      <c r="CB557" s="16"/>
    </row>
    <row r="558" spans="75:80" ht="18.75" x14ac:dyDescent="0.25">
      <c r="BW558" s="13"/>
      <c r="BX558" s="14"/>
      <c r="BY558" s="6"/>
      <c r="BZ558" s="15"/>
      <c r="CA558" s="16"/>
      <c r="CB558" s="16"/>
    </row>
    <row r="559" spans="75:80" ht="18.75" x14ac:dyDescent="0.25">
      <c r="BW559" s="13"/>
      <c r="BX559" s="14"/>
      <c r="BY559" s="6"/>
      <c r="BZ559" s="15"/>
      <c r="CA559" s="16"/>
      <c r="CB559" s="16"/>
    </row>
    <row r="560" spans="75:80" ht="18.75" x14ac:dyDescent="0.25">
      <c r="BW560" s="13"/>
      <c r="BX560" s="14"/>
      <c r="BY560" s="6"/>
      <c r="BZ560" s="15"/>
      <c r="CA560" s="16"/>
      <c r="CB560" s="16"/>
    </row>
    <row r="561" spans="75:80" ht="18.75" x14ac:dyDescent="0.25">
      <c r="BW561" s="13"/>
      <c r="BX561" s="14"/>
      <c r="BY561" s="6"/>
      <c r="BZ561" s="15"/>
      <c r="CA561" s="16"/>
      <c r="CB561" s="16"/>
    </row>
    <row r="562" spans="75:80" ht="18.75" x14ac:dyDescent="0.25">
      <c r="BW562" s="13"/>
      <c r="BX562" s="14"/>
      <c r="BY562" s="6"/>
      <c r="BZ562" s="15"/>
      <c r="CA562" s="16"/>
      <c r="CB562" s="16"/>
    </row>
    <row r="563" spans="75:80" ht="18.75" x14ac:dyDescent="0.25">
      <c r="BW563" s="13"/>
      <c r="BX563" s="14"/>
      <c r="BY563" s="6"/>
      <c r="BZ563" s="15"/>
      <c r="CA563" s="16"/>
      <c r="CB563" s="16"/>
    </row>
    <row r="564" spans="75:80" ht="18.75" x14ac:dyDescent="0.25">
      <c r="BW564" s="13"/>
      <c r="BX564" s="14"/>
      <c r="BY564" s="6"/>
      <c r="BZ564" s="15"/>
      <c r="CA564" s="16"/>
      <c r="CB564" s="16"/>
    </row>
    <row r="565" spans="75:80" ht="18.75" x14ac:dyDescent="0.25">
      <c r="BW565" s="13"/>
      <c r="BX565" s="14"/>
      <c r="BY565" s="6"/>
      <c r="BZ565" s="15"/>
      <c r="CA565" s="16"/>
      <c r="CB565" s="16"/>
    </row>
    <row r="566" spans="75:80" ht="18.75" x14ac:dyDescent="0.25">
      <c r="BW566" s="13"/>
      <c r="BX566" s="14"/>
      <c r="BY566" s="6"/>
      <c r="BZ566" s="15"/>
      <c r="CA566" s="16"/>
      <c r="CB566" s="16"/>
    </row>
    <row r="567" spans="75:80" ht="18.75" x14ac:dyDescent="0.25">
      <c r="BW567" s="13"/>
      <c r="BX567" s="14"/>
      <c r="BY567" s="6"/>
      <c r="BZ567" s="15"/>
      <c r="CA567" s="16"/>
      <c r="CB567" s="16"/>
    </row>
    <row r="568" spans="75:80" ht="18.75" x14ac:dyDescent="0.25">
      <c r="BW568" s="13"/>
      <c r="BX568" s="14"/>
      <c r="BY568" s="6"/>
      <c r="BZ568" s="15"/>
      <c r="CA568" s="16"/>
      <c r="CB568" s="16"/>
    </row>
    <row r="569" spans="75:80" ht="18.75" x14ac:dyDescent="0.25">
      <c r="BW569" s="13"/>
      <c r="BX569" s="14"/>
      <c r="BY569" s="6"/>
      <c r="BZ569" s="15"/>
      <c r="CA569" s="16"/>
      <c r="CB569" s="16"/>
    </row>
    <row r="570" spans="75:80" ht="18.75" x14ac:dyDescent="0.25">
      <c r="BW570" s="13"/>
      <c r="BX570" s="14"/>
      <c r="BY570" s="6"/>
      <c r="BZ570" s="15"/>
      <c r="CA570" s="16"/>
      <c r="CB570" s="16"/>
    </row>
    <row r="571" spans="75:80" ht="18.75" x14ac:dyDescent="0.25">
      <c r="BW571" s="13"/>
      <c r="BX571" s="14"/>
      <c r="BY571" s="6"/>
      <c r="BZ571" s="15"/>
      <c r="CA571" s="16"/>
      <c r="CB571" s="16"/>
    </row>
    <row r="572" spans="75:80" ht="18.75" x14ac:dyDescent="0.25">
      <c r="BW572" s="13"/>
      <c r="BX572" s="14"/>
      <c r="BY572" s="6"/>
      <c r="BZ572" s="15"/>
      <c r="CA572" s="16"/>
      <c r="CB572" s="16"/>
    </row>
    <row r="573" spans="75:80" ht="18.75" x14ac:dyDescent="0.25">
      <c r="BW573" s="13"/>
      <c r="BX573" s="14"/>
      <c r="BY573" s="6"/>
      <c r="BZ573" s="15"/>
      <c r="CA573" s="16"/>
      <c r="CB573" s="16"/>
    </row>
    <row r="574" spans="75:80" ht="18.75" x14ac:dyDescent="0.25">
      <c r="BW574" s="13"/>
      <c r="BX574" s="14"/>
      <c r="BY574" s="6"/>
      <c r="BZ574" s="15"/>
      <c r="CA574" s="16"/>
      <c r="CB574" s="16"/>
    </row>
    <row r="575" spans="75:80" ht="18.75" x14ac:dyDescent="0.25">
      <c r="BW575" s="13"/>
      <c r="BX575" s="14"/>
      <c r="BY575" s="6"/>
      <c r="BZ575" s="15"/>
      <c r="CA575" s="16"/>
      <c r="CB575" s="16"/>
    </row>
    <row r="576" spans="75:80" ht="18.75" x14ac:dyDescent="0.25">
      <c r="BW576" s="13"/>
      <c r="BX576" s="14"/>
      <c r="BY576" s="6"/>
      <c r="BZ576" s="15"/>
      <c r="CA576" s="16"/>
      <c r="CB576" s="16"/>
    </row>
    <row r="577" spans="75:80" ht="18.75" x14ac:dyDescent="0.25">
      <c r="BW577" s="13"/>
      <c r="BX577" s="14"/>
      <c r="BY577" s="6"/>
      <c r="BZ577" s="15"/>
      <c r="CA577" s="16"/>
      <c r="CB577" s="16"/>
    </row>
    <row r="578" spans="75:80" ht="18.75" x14ac:dyDescent="0.25">
      <c r="BW578" s="13"/>
      <c r="BX578" s="14"/>
      <c r="BY578" s="6"/>
      <c r="BZ578" s="15"/>
      <c r="CA578" s="16"/>
      <c r="CB578" s="16"/>
    </row>
    <row r="579" spans="75:80" ht="18.75" x14ac:dyDescent="0.25">
      <c r="BW579" s="13"/>
      <c r="BX579" s="14"/>
      <c r="BY579" s="6"/>
      <c r="BZ579" s="15"/>
      <c r="CA579" s="16"/>
      <c r="CB579" s="16"/>
    </row>
    <row r="580" spans="75:80" ht="18.75" x14ac:dyDescent="0.25">
      <c r="BW580" s="13"/>
      <c r="BX580" s="14"/>
      <c r="BY580" s="6"/>
      <c r="BZ580" s="15"/>
      <c r="CA580" s="16"/>
      <c r="CB580" s="16"/>
    </row>
    <row r="581" spans="75:80" ht="18.75" x14ac:dyDescent="0.25">
      <c r="BW581" s="13"/>
      <c r="BX581" s="14"/>
      <c r="BY581" s="6"/>
      <c r="BZ581" s="15"/>
      <c r="CA581" s="16"/>
      <c r="CB581" s="16"/>
    </row>
    <row r="582" spans="75:80" ht="18.75" x14ac:dyDescent="0.25">
      <c r="BW582" s="13"/>
      <c r="BX582" s="14"/>
      <c r="BY582" s="6"/>
      <c r="BZ582" s="15"/>
      <c r="CA582" s="16"/>
      <c r="CB582" s="16"/>
    </row>
    <row r="583" spans="75:80" ht="18.75" x14ac:dyDescent="0.25">
      <c r="BW583" s="13"/>
      <c r="BX583" s="14"/>
      <c r="BY583" s="6"/>
      <c r="BZ583" s="15"/>
      <c r="CA583" s="16"/>
      <c r="CB583" s="16"/>
    </row>
    <row r="584" spans="75:80" ht="18.75" x14ac:dyDescent="0.25">
      <c r="BW584" s="13"/>
      <c r="BX584" s="14"/>
      <c r="BY584" s="6"/>
      <c r="BZ584" s="15"/>
      <c r="CA584" s="16"/>
      <c r="CB584" s="16"/>
    </row>
    <row r="585" spans="75:80" ht="18.75" x14ac:dyDescent="0.25">
      <c r="BW585" s="13"/>
      <c r="BX585" s="14"/>
      <c r="BY585" s="6"/>
      <c r="BZ585" s="15"/>
      <c r="CA585" s="16"/>
      <c r="CB585" s="16"/>
    </row>
    <row r="586" spans="75:80" ht="18.75" x14ac:dyDescent="0.25">
      <c r="BW586" s="13"/>
      <c r="BX586" s="14"/>
      <c r="BY586" s="6"/>
      <c r="BZ586" s="15"/>
      <c r="CA586" s="16"/>
      <c r="CB586" s="16"/>
    </row>
    <row r="587" spans="75:80" ht="18.75" x14ac:dyDescent="0.25">
      <c r="BW587" s="13"/>
      <c r="BX587" s="14"/>
      <c r="BY587" s="6"/>
      <c r="BZ587" s="15"/>
      <c r="CA587" s="16"/>
      <c r="CB587" s="16"/>
    </row>
    <row r="588" spans="75:80" ht="18.75" x14ac:dyDescent="0.25">
      <c r="BW588" s="13"/>
      <c r="BX588" s="14"/>
      <c r="BY588" s="6"/>
      <c r="BZ588" s="15"/>
      <c r="CA588" s="16"/>
      <c r="CB588" s="16"/>
    </row>
    <row r="589" spans="75:80" ht="18.75" x14ac:dyDescent="0.25">
      <c r="BW589" s="13"/>
      <c r="BX589" s="14"/>
      <c r="BY589" s="6"/>
      <c r="BZ589" s="15"/>
      <c r="CA589" s="16"/>
      <c r="CB589" s="16"/>
    </row>
    <row r="590" spans="75:80" ht="18.75" x14ac:dyDescent="0.25">
      <c r="BW590" s="13"/>
      <c r="BX590" s="14"/>
      <c r="BY590" s="6"/>
      <c r="BZ590" s="15"/>
      <c r="CA590" s="16"/>
      <c r="CB590" s="16"/>
    </row>
    <row r="591" spans="75:80" ht="18.75" x14ac:dyDescent="0.25">
      <c r="BW591" s="13"/>
      <c r="BX591" s="14"/>
      <c r="BY591" s="6"/>
      <c r="BZ591" s="15"/>
      <c r="CA591" s="16"/>
      <c r="CB591" s="16"/>
    </row>
    <row r="592" spans="75:80" ht="18.75" x14ac:dyDescent="0.25">
      <c r="BW592" s="13"/>
      <c r="BX592" s="14"/>
      <c r="BY592" s="6"/>
      <c r="BZ592" s="15"/>
      <c r="CA592" s="16"/>
      <c r="CB592" s="16"/>
    </row>
    <row r="593" spans="75:80" ht="18.75" x14ac:dyDescent="0.25">
      <c r="BW593" s="13"/>
      <c r="BX593" s="14"/>
      <c r="BY593" s="6"/>
      <c r="BZ593" s="15"/>
      <c r="CA593" s="16"/>
      <c r="CB593" s="16"/>
    </row>
    <row r="594" spans="75:80" ht="18.75" x14ac:dyDescent="0.25">
      <c r="BW594" s="13"/>
      <c r="BX594" s="14"/>
      <c r="BY594" s="6"/>
      <c r="BZ594" s="15"/>
      <c r="CA594" s="16"/>
      <c r="CB594" s="16"/>
    </row>
    <row r="595" spans="75:80" ht="18.75" x14ac:dyDescent="0.25">
      <c r="BW595" s="13"/>
      <c r="BX595" s="14"/>
      <c r="BY595" s="6"/>
      <c r="BZ595" s="15"/>
      <c r="CA595" s="16"/>
      <c r="CB595" s="16"/>
    </row>
    <row r="596" spans="75:80" ht="18.75" x14ac:dyDescent="0.25">
      <c r="BW596" s="13"/>
      <c r="BX596" s="14"/>
      <c r="BY596" s="6"/>
      <c r="BZ596" s="15"/>
      <c r="CA596" s="16"/>
      <c r="CB596" s="16"/>
    </row>
    <row r="597" spans="75:80" ht="18.75" x14ac:dyDescent="0.25">
      <c r="BW597" s="13"/>
      <c r="BX597" s="14"/>
      <c r="BY597" s="6"/>
      <c r="BZ597" s="15"/>
      <c r="CA597" s="16"/>
      <c r="CB597" s="16"/>
    </row>
    <row r="598" spans="75:80" ht="18.75" x14ac:dyDescent="0.25">
      <c r="BW598" s="13"/>
      <c r="BX598" s="14"/>
      <c r="BY598" s="6"/>
      <c r="BZ598" s="15"/>
      <c r="CA598" s="16"/>
      <c r="CB598" s="16"/>
    </row>
    <row r="599" spans="75:80" ht="18.75" x14ac:dyDescent="0.25">
      <c r="BW599" s="13"/>
      <c r="BX599" s="14"/>
      <c r="BY599" s="6"/>
      <c r="BZ599" s="15"/>
      <c r="CA599" s="16"/>
      <c r="CB599" s="16"/>
    </row>
    <row r="600" spans="75:80" ht="18.75" x14ac:dyDescent="0.25">
      <c r="BW600" s="13"/>
      <c r="BX600" s="14"/>
      <c r="BY600" s="6"/>
      <c r="BZ600" s="15"/>
      <c r="CA600" s="16"/>
      <c r="CB600" s="16"/>
    </row>
    <row r="601" spans="75:80" ht="18.75" x14ac:dyDescent="0.25">
      <c r="BW601" s="13"/>
      <c r="BX601" s="14"/>
      <c r="BY601" s="6"/>
      <c r="BZ601" s="15"/>
      <c r="CA601" s="16"/>
      <c r="CB601" s="16"/>
    </row>
    <row r="602" spans="75:80" ht="18.75" x14ac:dyDescent="0.25">
      <c r="BW602" s="13"/>
      <c r="BX602" s="14"/>
      <c r="BY602" s="6"/>
      <c r="BZ602" s="15"/>
      <c r="CA602" s="16"/>
      <c r="CB602" s="16"/>
    </row>
    <row r="603" spans="75:80" ht="18.75" x14ac:dyDescent="0.25">
      <c r="BW603" s="13"/>
      <c r="BX603" s="14"/>
      <c r="BY603" s="6"/>
      <c r="BZ603" s="15"/>
      <c r="CA603" s="16"/>
      <c r="CB603" s="16"/>
    </row>
    <row r="604" spans="75:80" ht="18.75" x14ac:dyDescent="0.25">
      <c r="BW604" s="13"/>
      <c r="BX604" s="14"/>
      <c r="BY604" s="6"/>
      <c r="BZ604" s="15"/>
      <c r="CA604" s="16"/>
      <c r="CB604" s="16"/>
    </row>
    <row r="605" spans="75:80" ht="18.75" x14ac:dyDescent="0.25">
      <c r="BW605" s="13"/>
      <c r="BX605" s="14"/>
      <c r="BY605" s="6"/>
      <c r="BZ605" s="15"/>
      <c r="CA605" s="16"/>
      <c r="CB605" s="16"/>
    </row>
    <row r="606" spans="75:80" ht="18.75" x14ac:dyDescent="0.25">
      <c r="BW606" s="13"/>
      <c r="BX606" s="14"/>
      <c r="BY606" s="6"/>
      <c r="BZ606" s="15"/>
      <c r="CA606" s="16"/>
      <c r="CB606" s="16"/>
    </row>
    <row r="607" spans="75:80" ht="18.75" x14ac:dyDescent="0.25">
      <c r="BW607" s="13"/>
      <c r="BX607" s="14"/>
      <c r="BY607" s="6"/>
      <c r="BZ607" s="15"/>
      <c r="CA607" s="16"/>
      <c r="CB607" s="16"/>
    </row>
    <row r="608" spans="75:80" ht="18.75" x14ac:dyDescent="0.25">
      <c r="BW608" s="13"/>
      <c r="BX608" s="14"/>
      <c r="BY608" s="6"/>
      <c r="BZ608" s="15"/>
      <c r="CA608" s="16"/>
      <c r="CB608" s="16"/>
    </row>
    <row r="609" spans="75:80" ht="18.75" x14ac:dyDescent="0.25">
      <c r="BW609" s="13"/>
      <c r="BX609" s="14"/>
      <c r="BY609" s="6"/>
      <c r="BZ609" s="15"/>
      <c r="CA609" s="16"/>
      <c r="CB609" s="16"/>
    </row>
    <row r="610" spans="75:80" ht="18.75" x14ac:dyDescent="0.25">
      <c r="BW610" s="13"/>
      <c r="BX610" s="14"/>
      <c r="BY610" s="6"/>
      <c r="BZ610" s="15"/>
      <c r="CA610" s="16"/>
      <c r="CB610" s="16"/>
    </row>
    <row r="611" spans="75:80" ht="18.75" x14ac:dyDescent="0.25">
      <c r="BW611" s="13"/>
      <c r="BX611" s="14"/>
      <c r="BY611" s="6"/>
      <c r="BZ611" s="15"/>
      <c r="CA611" s="16"/>
      <c r="CB611" s="16"/>
    </row>
    <row r="612" spans="75:80" ht="18.75" x14ac:dyDescent="0.25">
      <c r="BW612" s="13"/>
      <c r="BX612" s="14"/>
      <c r="BY612" s="6"/>
      <c r="BZ612" s="15"/>
      <c r="CA612" s="16"/>
      <c r="CB612" s="16"/>
    </row>
    <row r="613" spans="75:80" ht="18.75" x14ac:dyDescent="0.25">
      <c r="BW613" s="13"/>
      <c r="BX613" s="14"/>
      <c r="BY613" s="6"/>
      <c r="BZ613" s="15"/>
      <c r="CA613" s="16"/>
      <c r="CB613" s="16"/>
    </row>
    <row r="614" spans="75:80" ht="18.75" x14ac:dyDescent="0.25">
      <c r="BW614" s="13"/>
      <c r="BX614" s="14"/>
      <c r="BY614" s="6"/>
      <c r="BZ614" s="15"/>
      <c r="CA614" s="16"/>
      <c r="CB614" s="16"/>
    </row>
    <row r="615" spans="75:80" ht="18.75" x14ac:dyDescent="0.25">
      <c r="BW615" s="13"/>
      <c r="BX615" s="14"/>
      <c r="BY615" s="6"/>
      <c r="BZ615" s="15"/>
      <c r="CA615" s="16"/>
      <c r="CB615" s="16"/>
    </row>
    <row r="616" spans="75:80" ht="18.75" x14ac:dyDescent="0.25">
      <c r="BW616" s="13"/>
      <c r="BX616" s="14"/>
      <c r="BY616" s="6"/>
      <c r="BZ616" s="15"/>
      <c r="CA616" s="16"/>
      <c r="CB616" s="16"/>
    </row>
    <row r="617" spans="75:80" ht="18.75" x14ac:dyDescent="0.25">
      <c r="BW617" s="13"/>
      <c r="BX617" s="14"/>
      <c r="BY617" s="6"/>
      <c r="BZ617" s="15"/>
      <c r="CA617" s="16"/>
      <c r="CB617" s="16"/>
    </row>
    <row r="618" spans="75:80" ht="18.75" x14ac:dyDescent="0.25">
      <c r="BW618" s="13"/>
      <c r="BX618" s="14"/>
      <c r="BY618" s="6"/>
      <c r="BZ618" s="15"/>
      <c r="CA618" s="16"/>
      <c r="CB618" s="16"/>
    </row>
    <row r="619" spans="75:80" ht="18.75" x14ac:dyDescent="0.25">
      <c r="BW619" s="13"/>
      <c r="BX619" s="14"/>
      <c r="BY619" s="6"/>
      <c r="BZ619" s="15"/>
      <c r="CA619" s="16"/>
      <c r="CB619" s="16"/>
    </row>
    <row r="620" spans="75:80" ht="18.75" x14ac:dyDescent="0.25">
      <c r="BW620" s="13"/>
      <c r="BX620" s="14"/>
      <c r="BY620" s="6"/>
      <c r="BZ620" s="15"/>
      <c r="CA620" s="16"/>
      <c r="CB620" s="16"/>
    </row>
    <row r="621" spans="75:80" ht="18.75" x14ac:dyDescent="0.25">
      <c r="BW621" s="13"/>
      <c r="BX621" s="14"/>
      <c r="BY621" s="6"/>
      <c r="BZ621" s="15"/>
      <c r="CA621" s="16"/>
      <c r="CB621" s="16"/>
    </row>
    <row r="622" spans="75:80" ht="18.75" x14ac:dyDescent="0.25">
      <c r="BW622" s="13"/>
      <c r="BX622" s="14"/>
      <c r="BY622" s="6"/>
      <c r="BZ622" s="15"/>
      <c r="CA622" s="16"/>
      <c r="CB622" s="16"/>
    </row>
    <row r="623" spans="75:80" ht="18.75" x14ac:dyDescent="0.25">
      <c r="BW623" s="13"/>
      <c r="BX623" s="14"/>
      <c r="BY623" s="6"/>
      <c r="BZ623" s="15"/>
      <c r="CA623" s="16"/>
      <c r="CB623" s="16"/>
    </row>
    <row r="624" spans="75:80" ht="18.75" x14ac:dyDescent="0.25">
      <c r="BW624" s="13"/>
      <c r="BX624" s="14"/>
      <c r="BY624" s="6"/>
      <c r="BZ624" s="15"/>
      <c r="CA624" s="16"/>
      <c r="CB624" s="16"/>
    </row>
    <row r="625" spans="75:80" ht="18.75" x14ac:dyDescent="0.25">
      <c r="BW625" s="13"/>
      <c r="BX625" s="14"/>
      <c r="BY625" s="6"/>
      <c r="BZ625" s="15"/>
      <c r="CA625" s="16"/>
      <c r="CB625" s="16"/>
    </row>
    <row r="626" spans="75:80" ht="18.75" x14ac:dyDescent="0.25">
      <c r="BW626" s="13"/>
      <c r="BX626" s="14"/>
      <c r="BY626" s="6"/>
      <c r="BZ626" s="15"/>
      <c r="CA626" s="16"/>
      <c r="CB626" s="16"/>
    </row>
    <row r="627" spans="75:80" ht="18.75" x14ac:dyDescent="0.25">
      <c r="BW627" s="13"/>
      <c r="BX627" s="14"/>
      <c r="BY627" s="6"/>
      <c r="BZ627" s="15"/>
      <c r="CA627" s="16"/>
      <c r="CB627" s="16"/>
    </row>
    <row r="628" spans="75:80" ht="18.75" x14ac:dyDescent="0.25">
      <c r="BW628" s="13"/>
      <c r="BX628" s="14"/>
      <c r="BY628" s="6"/>
      <c r="BZ628" s="15"/>
      <c r="CA628" s="16"/>
      <c r="CB628" s="16"/>
    </row>
    <row r="629" spans="75:80" ht="18.75" x14ac:dyDescent="0.25">
      <c r="BW629" s="13"/>
      <c r="BX629" s="14"/>
      <c r="BY629" s="6"/>
      <c r="BZ629" s="15"/>
      <c r="CA629" s="16"/>
      <c r="CB629" s="16"/>
    </row>
    <row r="630" spans="75:80" ht="18.75" x14ac:dyDescent="0.25">
      <c r="BW630" s="13"/>
      <c r="BX630" s="14"/>
      <c r="BY630" s="6"/>
      <c r="BZ630" s="15"/>
      <c r="CA630" s="16"/>
      <c r="CB630" s="16"/>
    </row>
    <row r="631" spans="75:80" ht="18.75" x14ac:dyDescent="0.25">
      <c r="BW631" s="13"/>
      <c r="BX631" s="14"/>
      <c r="BY631" s="6"/>
      <c r="BZ631" s="15"/>
      <c r="CA631" s="16"/>
      <c r="CB631" s="16"/>
    </row>
    <row r="632" spans="75:80" ht="18.75" x14ac:dyDescent="0.25">
      <c r="BW632" s="13"/>
      <c r="BX632" s="14"/>
      <c r="BY632" s="6"/>
      <c r="BZ632" s="15"/>
      <c r="CA632" s="16"/>
      <c r="CB632" s="16"/>
    </row>
    <row r="633" spans="75:80" ht="18.75" x14ac:dyDescent="0.25">
      <c r="BW633" s="13"/>
      <c r="BX633" s="14"/>
      <c r="BY633" s="6"/>
      <c r="BZ633" s="15"/>
      <c r="CA633" s="16"/>
      <c r="CB633" s="16"/>
    </row>
    <row r="634" spans="75:80" ht="18.75" x14ac:dyDescent="0.25">
      <c r="BW634" s="13"/>
      <c r="BX634" s="14"/>
      <c r="BY634" s="6"/>
      <c r="BZ634" s="15"/>
      <c r="CA634" s="16"/>
      <c r="CB634" s="16"/>
    </row>
    <row r="635" spans="75:80" ht="18.75" x14ac:dyDescent="0.25">
      <c r="BW635" s="13"/>
      <c r="BX635" s="14"/>
      <c r="BY635" s="6"/>
      <c r="BZ635" s="15"/>
      <c r="CA635" s="16"/>
      <c r="CB635" s="16"/>
    </row>
    <row r="636" spans="75:80" ht="18.75" x14ac:dyDescent="0.25">
      <c r="BW636" s="13"/>
      <c r="BX636" s="14"/>
      <c r="BY636" s="6"/>
      <c r="BZ636" s="15"/>
      <c r="CA636" s="16"/>
      <c r="CB636" s="16"/>
    </row>
    <row r="637" spans="75:80" ht="18.75" x14ac:dyDescent="0.25">
      <c r="BW637" s="13"/>
      <c r="BX637" s="14"/>
      <c r="BY637" s="6"/>
      <c r="BZ637" s="15"/>
      <c r="CA637" s="16"/>
      <c r="CB637" s="16"/>
    </row>
    <row r="638" spans="75:80" ht="18.75" x14ac:dyDescent="0.25">
      <c r="BW638" s="13"/>
      <c r="BX638" s="14"/>
      <c r="BY638" s="6"/>
      <c r="BZ638" s="15"/>
      <c r="CA638" s="16"/>
      <c r="CB638" s="16"/>
    </row>
    <row r="639" spans="75:80" ht="18.75" x14ac:dyDescent="0.25">
      <c r="BW639" s="13"/>
      <c r="BX639" s="14"/>
      <c r="BY639" s="6"/>
      <c r="BZ639" s="15"/>
      <c r="CA639" s="16"/>
      <c r="CB639" s="16"/>
    </row>
    <row r="640" spans="75:80" ht="18.75" x14ac:dyDescent="0.25">
      <c r="BW640" s="13"/>
      <c r="BX640" s="14"/>
      <c r="BY640" s="6"/>
      <c r="BZ640" s="15"/>
      <c r="CA640" s="16"/>
      <c r="CB640" s="16"/>
    </row>
    <row r="641" spans="75:80" ht="18.75" x14ac:dyDescent="0.25">
      <c r="BW641" s="13"/>
      <c r="BX641" s="14"/>
      <c r="BY641" s="6"/>
      <c r="BZ641" s="15"/>
      <c r="CA641" s="16"/>
      <c r="CB641" s="16"/>
    </row>
    <row r="642" spans="75:80" ht="18.75" x14ac:dyDescent="0.25">
      <c r="BW642" s="13"/>
      <c r="BX642" s="14"/>
      <c r="BY642" s="6"/>
      <c r="BZ642" s="15"/>
      <c r="CA642" s="16"/>
      <c r="CB642" s="16"/>
    </row>
    <row r="643" spans="75:80" ht="18.75" x14ac:dyDescent="0.25">
      <c r="BW643" s="13"/>
      <c r="BX643" s="14"/>
      <c r="BY643" s="6"/>
      <c r="BZ643" s="15"/>
      <c r="CA643" s="16"/>
      <c r="CB643" s="16"/>
    </row>
    <row r="644" spans="75:80" ht="18.75" x14ac:dyDescent="0.25">
      <c r="BW644" s="13"/>
      <c r="BX644" s="14"/>
      <c r="BY644" s="6"/>
      <c r="BZ644" s="15"/>
      <c r="CA644" s="16"/>
      <c r="CB644" s="16"/>
    </row>
    <row r="645" spans="75:80" ht="18.75" x14ac:dyDescent="0.25">
      <c r="BW645" s="13"/>
      <c r="BX645" s="14"/>
      <c r="BY645" s="6"/>
      <c r="BZ645" s="15"/>
      <c r="CA645" s="16"/>
      <c r="CB645" s="16"/>
    </row>
    <row r="646" spans="75:80" ht="18.75" x14ac:dyDescent="0.25">
      <c r="BW646" s="13"/>
      <c r="BX646" s="14"/>
      <c r="BY646" s="6"/>
      <c r="BZ646" s="15"/>
      <c r="CA646" s="16"/>
      <c r="CB646" s="16"/>
    </row>
    <row r="647" spans="75:80" ht="18.75" x14ac:dyDescent="0.25">
      <c r="BW647" s="13"/>
      <c r="BX647" s="14"/>
      <c r="BY647" s="6"/>
      <c r="BZ647" s="15"/>
      <c r="CA647" s="16"/>
      <c r="CB647" s="16"/>
    </row>
    <row r="648" spans="75:80" ht="18.75" x14ac:dyDescent="0.25">
      <c r="BW648" s="13"/>
      <c r="BX648" s="14"/>
      <c r="BY648" s="6"/>
      <c r="BZ648" s="15"/>
      <c r="CA648" s="16"/>
      <c r="CB648" s="16"/>
    </row>
    <row r="649" spans="75:80" ht="18.75" x14ac:dyDescent="0.25">
      <c r="BW649" s="13"/>
      <c r="BX649" s="14"/>
      <c r="BY649" s="6"/>
      <c r="BZ649" s="15"/>
      <c r="CA649" s="16"/>
      <c r="CB649" s="16"/>
    </row>
    <row r="650" spans="75:80" ht="18.75" x14ac:dyDescent="0.25">
      <c r="BW650" s="13"/>
      <c r="BX650" s="14"/>
      <c r="BY650" s="6"/>
      <c r="BZ650" s="15"/>
      <c r="CA650" s="16"/>
      <c r="CB650" s="16"/>
    </row>
    <row r="651" spans="75:80" ht="18.75" x14ac:dyDescent="0.25">
      <c r="BW651" s="13"/>
      <c r="BX651" s="14"/>
      <c r="BY651" s="6"/>
      <c r="BZ651" s="15"/>
      <c r="CA651" s="16"/>
      <c r="CB651" s="16"/>
    </row>
    <row r="652" spans="75:80" ht="18.75" x14ac:dyDescent="0.25">
      <c r="BW652" s="13"/>
      <c r="BX652" s="14"/>
      <c r="BY652" s="6"/>
      <c r="BZ652" s="15"/>
      <c r="CA652" s="16"/>
      <c r="CB652" s="16"/>
    </row>
    <row r="653" spans="75:80" ht="18.75" x14ac:dyDescent="0.25">
      <c r="BW653" s="13"/>
      <c r="BX653" s="14"/>
      <c r="BY653" s="6"/>
      <c r="BZ653" s="15"/>
      <c r="CA653" s="16"/>
      <c r="CB653" s="16"/>
    </row>
    <row r="654" spans="75:80" ht="18.75" x14ac:dyDescent="0.25">
      <c r="BW654" s="13"/>
      <c r="BX654" s="14"/>
      <c r="BY654" s="6"/>
      <c r="BZ654" s="15"/>
      <c r="CA654" s="16"/>
      <c r="CB654" s="16"/>
    </row>
    <row r="655" spans="75:80" ht="18.75" x14ac:dyDescent="0.25">
      <c r="BW655" s="13"/>
      <c r="BX655" s="14"/>
      <c r="BY655" s="6"/>
      <c r="BZ655" s="15"/>
      <c r="CA655" s="16"/>
      <c r="CB655" s="16"/>
    </row>
    <row r="656" spans="75:80" ht="18.75" x14ac:dyDescent="0.25">
      <c r="BW656" s="13"/>
      <c r="BX656" s="14"/>
      <c r="BY656" s="6"/>
      <c r="BZ656" s="15"/>
      <c r="CA656" s="16"/>
      <c r="CB656" s="16"/>
    </row>
    <row r="657" spans="75:80" ht="18.75" x14ac:dyDescent="0.25">
      <c r="BW657" s="13"/>
      <c r="BX657" s="14"/>
      <c r="BY657" s="6"/>
      <c r="BZ657" s="15"/>
      <c r="CA657" s="16"/>
      <c r="CB657" s="16"/>
    </row>
    <row r="658" spans="75:80" ht="18.75" x14ac:dyDescent="0.25">
      <c r="BW658" s="13"/>
      <c r="BX658" s="14"/>
      <c r="BY658" s="6"/>
      <c r="BZ658" s="15"/>
      <c r="CA658" s="16"/>
      <c r="CB658" s="16"/>
    </row>
    <row r="659" spans="75:80" ht="18.75" x14ac:dyDescent="0.25">
      <c r="BW659" s="13"/>
      <c r="BX659" s="14"/>
      <c r="BY659" s="6"/>
      <c r="BZ659" s="15"/>
      <c r="CA659" s="16"/>
      <c r="CB659" s="16"/>
    </row>
    <row r="660" spans="75:80" ht="18.75" x14ac:dyDescent="0.25">
      <c r="BW660" s="13"/>
      <c r="BX660" s="14"/>
      <c r="BY660" s="6"/>
      <c r="BZ660" s="15"/>
      <c r="CA660" s="16"/>
      <c r="CB660" s="16"/>
    </row>
    <row r="661" spans="75:80" ht="18.75" x14ac:dyDescent="0.25">
      <c r="BW661" s="13"/>
      <c r="BX661" s="14"/>
      <c r="BY661" s="6"/>
      <c r="BZ661" s="15"/>
      <c r="CA661" s="16"/>
      <c r="CB661" s="16"/>
    </row>
    <row r="662" spans="75:80" ht="18.75" x14ac:dyDescent="0.25">
      <c r="BW662" s="13"/>
      <c r="BX662" s="14"/>
      <c r="BY662" s="6"/>
      <c r="BZ662" s="15"/>
      <c r="CA662" s="16"/>
      <c r="CB662" s="16"/>
    </row>
    <row r="663" spans="75:80" ht="18.75" x14ac:dyDescent="0.25">
      <c r="BW663" s="13"/>
      <c r="BX663" s="14"/>
      <c r="BY663" s="6"/>
      <c r="BZ663" s="15"/>
      <c r="CA663" s="16"/>
      <c r="CB663" s="16"/>
    </row>
    <row r="664" spans="75:80" ht="18.75" x14ac:dyDescent="0.25">
      <c r="BW664" s="13"/>
      <c r="BX664" s="14"/>
      <c r="BY664" s="6"/>
      <c r="BZ664" s="15"/>
      <c r="CA664" s="16"/>
      <c r="CB664" s="16"/>
    </row>
    <row r="665" spans="75:80" ht="18.75" x14ac:dyDescent="0.25">
      <c r="BW665" s="13"/>
      <c r="BX665" s="14"/>
      <c r="BY665" s="6"/>
      <c r="BZ665" s="15"/>
      <c r="CA665" s="16"/>
      <c r="CB665" s="16"/>
    </row>
    <row r="666" spans="75:80" ht="18.75" x14ac:dyDescent="0.25">
      <c r="BW666" s="13"/>
      <c r="BX666" s="14"/>
      <c r="BY666" s="6"/>
      <c r="BZ666" s="15"/>
      <c r="CA666" s="16"/>
      <c r="CB666" s="16"/>
    </row>
    <row r="667" spans="75:80" ht="18.75" x14ac:dyDescent="0.25">
      <c r="BW667" s="13"/>
      <c r="BX667" s="14"/>
      <c r="BY667" s="6"/>
      <c r="BZ667" s="15"/>
      <c r="CA667" s="16"/>
      <c r="CB667" s="16"/>
    </row>
    <row r="668" spans="75:80" ht="18.75" x14ac:dyDescent="0.25">
      <c r="BW668" s="13"/>
      <c r="BX668" s="14"/>
      <c r="BY668" s="6"/>
      <c r="BZ668" s="15"/>
      <c r="CA668" s="16"/>
      <c r="CB668" s="16"/>
    </row>
    <row r="669" spans="75:80" ht="18.75" x14ac:dyDescent="0.25">
      <c r="BW669" s="13"/>
      <c r="BX669" s="14"/>
      <c r="BY669" s="6"/>
      <c r="BZ669" s="15"/>
      <c r="CA669" s="16"/>
      <c r="CB669" s="16"/>
    </row>
    <row r="670" spans="75:80" ht="18.75" x14ac:dyDescent="0.25">
      <c r="BW670" s="13"/>
      <c r="BX670" s="14"/>
      <c r="BY670" s="6"/>
      <c r="BZ670" s="15"/>
      <c r="CA670" s="16"/>
      <c r="CB670" s="16"/>
    </row>
    <row r="671" spans="75:80" ht="18.75" x14ac:dyDescent="0.25">
      <c r="BW671" s="13"/>
      <c r="BX671" s="14"/>
      <c r="BY671" s="6"/>
      <c r="BZ671" s="15"/>
      <c r="CA671" s="16"/>
      <c r="CB671" s="16"/>
    </row>
    <row r="672" spans="75:80" ht="18.75" x14ac:dyDescent="0.25">
      <c r="BW672" s="13"/>
      <c r="BX672" s="14"/>
      <c r="BY672" s="6"/>
      <c r="BZ672" s="15"/>
      <c r="CA672" s="16"/>
      <c r="CB672" s="16"/>
    </row>
    <row r="673" spans="75:80" ht="18.75" x14ac:dyDescent="0.25">
      <c r="BW673" s="13"/>
      <c r="BX673" s="14"/>
      <c r="BY673" s="6"/>
      <c r="BZ673" s="15"/>
      <c r="CA673" s="16"/>
      <c r="CB673" s="16"/>
    </row>
    <row r="674" spans="75:80" ht="18.75" x14ac:dyDescent="0.25">
      <c r="BW674" s="13"/>
      <c r="BX674" s="14"/>
      <c r="BY674" s="6"/>
      <c r="BZ674" s="15"/>
      <c r="CA674" s="16"/>
      <c r="CB674" s="16"/>
    </row>
    <row r="675" spans="75:80" ht="18.75" x14ac:dyDescent="0.25">
      <c r="BW675" s="13"/>
      <c r="BX675" s="14"/>
      <c r="BY675" s="6"/>
      <c r="BZ675" s="15"/>
      <c r="CA675" s="16"/>
      <c r="CB675" s="16"/>
    </row>
    <row r="676" spans="75:80" ht="18.75" x14ac:dyDescent="0.25">
      <c r="BW676" s="13"/>
      <c r="BX676" s="14"/>
      <c r="BY676" s="6"/>
      <c r="BZ676" s="15"/>
      <c r="CA676" s="16"/>
      <c r="CB676" s="16"/>
    </row>
    <row r="677" spans="75:80" ht="18.75" x14ac:dyDescent="0.25">
      <c r="BW677" s="13"/>
      <c r="BX677" s="14"/>
      <c r="BY677" s="6"/>
      <c r="BZ677" s="15"/>
      <c r="CA677" s="16"/>
      <c r="CB677" s="16"/>
    </row>
    <row r="678" spans="75:80" ht="18.75" x14ac:dyDescent="0.25">
      <c r="BW678" s="13"/>
      <c r="BX678" s="14"/>
      <c r="BY678" s="6"/>
      <c r="BZ678" s="15"/>
      <c r="CA678" s="16"/>
      <c r="CB678" s="16"/>
    </row>
    <row r="679" spans="75:80" ht="18.75" x14ac:dyDescent="0.25">
      <c r="BW679" s="13"/>
      <c r="BX679" s="14"/>
      <c r="BY679" s="6"/>
      <c r="BZ679" s="15"/>
      <c r="CA679" s="16"/>
      <c r="CB679" s="16"/>
    </row>
    <row r="680" spans="75:80" ht="18.75" x14ac:dyDescent="0.25">
      <c r="BW680" s="13"/>
      <c r="BX680" s="14"/>
      <c r="BY680" s="6"/>
      <c r="BZ680" s="15"/>
      <c r="CA680" s="16"/>
      <c r="CB680" s="16"/>
    </row>
    <row r="681" spans="75:80" ht="18.75" x14ac:dyDescent="0.25">
      <c r="BW681" s="13"/>
      <c r="BX681" s="14"/>
      <c r="BY681" s="6"/>
      <c r="BZ681" s="15"/>
      <c r="CA681" s="16"/>
      <c r="CB681" s="16"/>
    </row>
    <row r="682" spans="75:80" ht="18.75" x14ac:dyDescent="0.25">
      <c r="BW682" s="13"/>
      <c r="BX682" s="14"/>
      <c r="BY682" s="6"/>
      <c r="BZ682" s="15"/>
      <c r="CA682" s="16"/>
      <c r="CB682" s="16"/>
    </row>
    <row r="683" spans="75:80" ht="18.75" x14ac:dyDescent="0.25">
      <c r="BW683" s="13"/>
      <c r="BX683" s="14"/>
      <c r="BY683" s="6"/>
      <c r="BZ683" s="15"/>
      <c r="CA683" s="16"/>
      <c r="CB683" s="16"/>
    </row>
    <row r="684" spans="75:80" ht="18.75" x14ac:dyDescent="0.25">
      <c r="BW684" s="13"/>
      <c r="BX684" s="14"/>
      <c r="BY684" s="6"/>
      <c r="BZ684" s="15"/>
      <c r="CA684" s="16"/>
      <c r="CB684" s="16"/>
    </row>
    <row r="685" spans="75:80" ht="18.75" x14ac:dyDescent="0.25">
      <c r="BW685" s="13"/>
      <c r="BX685" s="14"/>
      <c r="BY685" s="6"/>
      <c r="BZ685" s="15"/>
      <c r="CA685" s="16"/>
      <c r="CB685" s="16"/>
    </row>
    <row r="686" spans="75:80" ht="18.75" x14ac:dyDescent="0.25">
      <c r="BW686" s="13"/>
      <c r="BX686" s="14"/>
      <c r="BY686" s="6"/>
      <c r="BZ686" s="15"/>
      <c r="CA686" s="16"/>
      <c r="CB686" s="16"/>
    </row>
    <row r="687" spans="75:80" ht="18.75" x14ac:dyDescent="0.25">
      <c r="BW687" s="13"/>
      <c r="BX687" s="14"/>
      <c r="BY687" s="6"/>
      <c r="BZ687" s="15"/>
      <c r="CA687" s="16"/>
      <c r="CB687" s="16"/>
    </row>
    <row r="688" spans="75:80" ht="18.75" x14ac:dyDescent="0.25">
      <c r="BW688" s="13"/>
      <c r="BX688" s="14"/>
      <c r="BY688" s="6"/>
      <c r="BZ688" s="15"/>
      <c r="CA688" s="16"/>
      <c r="CB688" s="16"/>
    </row>
    <row r="689" spans="75:80" ht="18.75" x14ac:dyDescent="0.25">
      <c r="BW689" s="13"/>
      <c r="BX689" s="14"/>
      <c r="BY689" s="6"/>
      <c r="BZ689" s="15"/>
      <c r="CA689" s="16"/>
      <c r="CB689" s="16"/>
    </row>
    <row r="690" spans="75:80" ht="18.75" x14ac:dyDescent="0.25">
      <c r="BW690" s="13"/>
      <c r="BX690" s="14"/>
      <c r="BY690" s="6"/>
      <c r="BZ690" s="15"/>
      <c r="CA690" s="16"/>
      <c r="CB690" s="16"/>
    </row>
    <row r="691" spans="75:80" ht="18.75" x14ac:dyDescent="0.25">
      <c r="BW691" s="13"/>
      <c r="BX691" s="14"/>
      <c r="BY691" s="6"/>
      <c r="BZ691" s="15"/>
      <c r="CA691" s="16"/>
      <c r="CB691" s="16"/>
    </row>
    <row r="692" spans="75:80" ht="18.75" x14ac:dyDescent="0.25">
      <c r="BW692" s="13"/>
      <c r="BX692" s="14"/>
      <c r="BY692" s="6"/>
      <c r="BZ692" s="15"/>
      <c r="CA692" s="16"/>
      <c r="CB692" s="16"/>
    </row>
    <row r="693" spans="75:80" ht="18.75" x14ac:dyDescent="0.25">
      <c r="BW693" s="13"/>
      <c r="BX693" s="14"/>
      <c r="BY693" s="6"/>
      <c r="BZ693" s="15"/>
      <c r="CA693" s="16"/>
      <c r="CB693" s="16"/>
    </row>
    <row r="694" spans="75:80" ht="18.75" x14ac:dyDescent="0.25">
      <c r="BW694" s="13"/>
      <c r="BX694" s="14"/>
      <c r="BY694" s="6"/>
      <c r="BZ694" s="15"/>
      <c r="CA694" s="16"/>
      <c r="CB694" s="16"/>
    </row>
    <row r="695" spans="75:80" ht="18.75" x14ac:dyDescent="0.25">
      <c r="BW695" s="13"/>
      <c r="BX695" s="14"/>
      <c r="BY695" s="6"/>
      <c r="BZ695" s="15"/>
      <c r="CA695" s="16"/>
      <c r="CB695" s="16"/>
    </row>
    <row r="696" spans="75:80" ht="18.75" x14ac:dyDescent="0.25">
      <c r="BW696" s="13"/>
      <c r="BX696" s="14"/>
      <c r="BY696" s="6"/>
      <c r="BZ696" s="15"/>
      <c r="CA696" s="16"/>
      <c r="CB696" s="16"/>
    </row>
    <row r="697" spans="75:80" ht="18.75" x14ac:dyDescent="0.25">
      <c r="BW697" s="13"/>
      <c r="BX697" s="14"/>
      <c r="BY697" s="6"/>
      <c r="BZ697" s="15"/>
      <c r="CA697" s="16"/>
      <c r="CB697" s="16"/>
    </row>
    <row r="698" spans="75:80" ht="18.75" x14ac:dyDescent="0.25">
      <c r="BW698" s="13"/>
      <c r="BX698" s="14"/>
      <c r="BY698" s="6"/>
      <c r="BZ698" s="15"/>
      <c r="CA698" s="16"/>
      <c r="CB698" s="16"/>
    </row>
    <row r="699" spans="75:80" ht="18.75" x14ac:dyDescent="0.25">
      <c r="BW699" s="13"/>
      <c r="BX699" s="14"/>
      <c r="BY699" s="6"/>
      <c r="BZ699" s="15"/>
      <c r="CA699" s="16"/>
      <c r="CB699" s="16"/>
    </row>
    <row r="700" spans="75:80" ht="18.75" x14ac:dyDescent="0.25">
      <c r="BW700" s="13"/>
      <c r="BX700" s="14"/>
      <c r="BY700" s="6"/>
      <c r="BZ700" s="15"/>
      <c r="CA700" s="16"/>
      <c r="CB700" s="16"/>
    </row>
    <row r="701" spans="75:80" ht="18.75" x14ac:dyDescent="0.25">
      <c r="BW701" s="13"/>
      <c r="BX701" s="14"/>
      <c r="BY701" s="6"/>
      <c r="BZ701" s="15"/>
      <c r="CA701" s="16"/>
      <c r="CB701" s="16"/>
    </row>
    <row r="702" spans="75:80" ht="18.75" x14ac:dyDescent="0.25">
      <c r="BW702" s="13"/>
      <c r="BX702" s="14"/>
      <c r="BY702" s="6"/>
      <c r="BZ702" s="15"/>
      <c r="CA702" s="16"/>
      <c r="CB702" s="16"/>
    </row>
    <row r="703" spans="75:80" ht="18.75" x14ac:dyDescent="0.25">
      <c r="BW703" s="13"/>
      <c r="BX703" s="14"/>
      <c r="BY703" s="6"/>
      <c r="BZ703" s="15"/>
      <c r="CA703" s="16"/>
      <c r="CB703" s="16"/>
    </row>
    <row r="704" spans="75:80" ht="18.75" x14ac:dyDescent="0.25">
      <c r="BW704" s="13"/>
      <c r="BX704" s="14"/>
      <c r="BY704" s="6"/>
      <c r="BZ704" s="15"/>
      <c r="CA704" s="16"/>
      <c r="CB704" s="16"/>
    </row>
    <row r="705" spans="75:80" ht="18.75" x14ac:dyDescent="0.25">
      <c r="BW705" s="13"/>
      <c r="BX705" s="14"/>
      <c r="BY705" s="6"/>
      <c r="BZ705" s="15"/>
      <c r="CA705" s="16"/>
      <c r="CB705" s="16"/>
    </row>
    <row r="706" spans="75:80" ht="18.75" x14ac:dyDescent="0.25">
      <c r="BW706" s="13"/>
      <c r="BX706" s="14"/>
      <c r="BY706" s="6"/>
      <c r="BZ706" s="15"/>
      <c r="CA706" s="16"/>
      <c r="CB706" s="16"/>
    </row>
    <row r="707" spans="75:80" ht="18.75" x14ac:dyDescent="0.25">
      <c r="BW707" s="13"/>
      <c r="BX707" s="14"/>
      <c r="BY707" s="6"/>
      <c r="BZ707" s="15"/>
      <c r="CA707" s="16"/>
      <c r="CB707" s="16"/>
    </row>
    <row r="708" spans="75:80" ht="18.75" x14ac:dyDescent="0.25">
      <c r="BW708" s="13"/>
      <c r="BX708" s="14"/>
      <c r="BY708" s="6"/>
      <c r="BZ708" s="15"/>
      <c r="CA708" s="16"/>
      <c r="CB708" s="16"/>
    </row>
    <row r="709" spans="75:80" ht="18.75" x14ac:dyDescent="0.25">
      <c r="BW709" s="13"/>
      <c r="BX709" s="14"/>
      <c r="BY709" s="6"/>
      <c r="BZ709" s="15"/>
      <c r="CA709" s="16"/>
      <c r="CB709" s="16"/>
    </row>
    <row r="710" spans="75:80" ht="18.75" x14ac:dyDescent="0.25">
      <c r="BW710" s="13"/>
      <c r="BX710" s="14"/>
      <c r="BY710" s="6"/>
      <c r="BZ710" s="15"/>
      <c r="CA710" s="16"/>
      <c r="CB710" s="16"/>
    </row>
    <row r="711" spans="75:80" ht="18.75" x14ac:dyDescent="0.25">
      <c r="BW711" s="13"/>
      <c r="BX711" s="14"/>
      <c r="BY711" s="6"/>
      <c r="BZ711" s="15"/>
      <c r="CA711" s="16"/>
      <c r="CB711" s="16"/>
    </row>
    <row r="712" spans="75:80" ht="18.75" x14ac:dyDescent="0.25">
      <c r="BW712" s="13"/>
      <c r="BX712" s="14"/>
      <c r="BY712" s="6"/>
      <c r="BZ712" s="15"/>
      <c r="CA712" s="16"/>
      <c r="CB712" s="16"/>
    </row>
    <row r="713" spans="75:80" ht="18.75" x14ac:dyDescent="0.25">
      <c r="BW713" s="13"/>
      <c r="BX713" s="14"/>
      <c r="BY713" s="6"/>
      <c r="BZ713" s="15"/>
      <c r="CA713" s="16"/>
      <c r="CB713" s="16"/>
    </row>
    <row r="714" spans="75:80" ht="18.75" x14ac:dyDescent="0.25">
      <c r="BW714" s="13"/>
      <c r="BX714" s="14"/>
      <c r="BY714" s="6"/>
      <c r="BZ714" s="15"/>
      <c r="CA714" s="16"/>
      <c r="CB714" s="16"/>
    </row>
    <row r="715" spans="75:80" ht="18.75" x14ac:dyDescent="0.25">
      <c r="BW715" s="13"/>
      <c r="BX715" s="14"/>
      <c r="BY715" s="6"/>
      <c r="BZ715" s="15"/>
      <c r="CA715" s="16"/>
      <c r="CB715" s="16"/>
    </row>
    <row r="716" spans="75:80" ht="18.75" x14ac:dyDescent="0.25">
      <c r="BW716" s="13"/>
      <c r="BX716" s="14"/>
      <c r="BY716" s="6"/>
      <c r="BZ716" s="15"/>
      <c r="CA716" s="16"/>
      <c r="CB716" s="16"/>
    </row>
    <row r="717" spans="75:80" ht="18.75" x14ac:dyDescent="0.25">
      <c r="BW717" s="13"/>
      <c r="BX717" s="14"/>
      <c r="BY717" s="6"/>
      <c r="BZ717" s="15"/>
      <c r="CA717" s="16"/>
      <c r="CB717" s="16"/>
    </row>
    <row r="718" spans="75:80" ht="18.75" x14ac:dyDescent="0.25">
      <c r="BW718" s="13"/>
      <c r="BX718" s="14"/>
      <c r="BY718" s="6"/>
      <c r="BZ718" s="15"/>
      <c r="CA718" s="16"/>
      <c r="CB718" s="16"/>
    </row>
    <row r="719" spans="75:80" ht="18.75" x14ac:dyDescent="0.25">
      <c r="BW719" s="13"/>
      <c r="BX719" s="14"/>
      <c r="BY719" s="6"/>
      <c r="BZ719" s="15"/>
      <c r="CA719" s="16"/>
      <c r="CB719" s="16"/>
    </row>
    <row r="720" spans="75:80" ht="18.75" x14ac:dyDescent="0.25">
      <c r="BW720" s="13"/>
      <c r="BX720" s="14"/>
      <c r="BY720" s="6"/>
      <c r="BZ720" s="15"/>
      <c r="CA720" s="16"/>
      <c r="CB720" s="16"/>
    </row>
    <row r="721" spans="75:80" ht="18.75" x14ac:dyDescent="0.25">
      <c r="BW721" s="13"/>
      <c r="BX721" s="14"/>
      <c r="BY721" s="6"/>
      <c r="BZ721" s="15"/>
      <c r="CA721" s="16"/>
      <c r="CB721" s="16"/>
    </row>
    <row r="722" spans="75:80" ht="18.75" x14ac:dyDescent="0.25">
      <c r="BW722" s="13"/>
      <c r="BX722" s="14"/>
      <c r="BY722" s="6"/>
      <c r="BZ722" s="15"/>
      <c r="CA722" s="16"/>
      <c r="CB722" s="16"/>
    </row>
    <row r="723" spans="75:80" ht="18.75" x14ac:dyDescent="0.25">
      <c r="BW723" s="13"/>
      <c r="BX723" s="14"/>
      <c r="BY723" s="6"/>
      <c r="BZ723" s="15"/>
      <c r="CA723" s="16"/>
      <c r="CB723" s="16"/>
    </row>
    <row r="724" spans="75:80" ht="18.75" x14ac:dyDescent="0.25">
      <c r="BW724" s="13"/>
      <c r="BX724" s="14"/>
      <c r="BY724" s="6"/>
      <c r="BZ724" s="15"/>
      <c r="CA724" s="16"/>
      <c r="CB724" s="16"/>
    </row>
    <row r="725" spans="75:80" ht="18.75" x14ac:dyDescent="0.25">
      <c r="BW725" s="13"/>
      <c r="BX725" s="14"/>
      <c r="BY725" s="6"/>
      <c r="BZ725" s="15"/>
      <c r="CA725" s="16"/>
      <c r="CB725" s="16"/>
    </row>
    <row r="726" spans="75:80" ht="18.75" x14ac:dyDescent="0.25">
      <c r="BW726" s="13"/>
      <c r="BX726" s="14"/>
      <c r="BY726" s="6"/>
      <c r="BZ726" s="15"/>
      <c r="CA726" s="16"/>
      <c r="CB726" s="16"/>
    </row>
    <row r="727" spans="75:80" ht="18.75" x14ac:dyDescent="0.25">
      <c r="BW727" s="13"/>
      <c r="BX727" s="14"/>
      <c r="BY727" s="6"/>
      <c r="BZ727" s="15"/>
      <c r="CA727" s="16"/>
      <c r="CB727" s="16"/>
    </row>
    <row r="728" spans="75:80" ht="18.75" x14ac:dyDescent="0.25">
      <c r="BW728" s="13"/>
      <c r="BX728" s="14"/>
      <c r="BY728" s="6"/>
      <c r="BZ728" s="15"/>
      <c r="CA728" s="16"/>
      <c r="CB728" s="16"/>
    </row>
    <row r="729" spans="75:80" ht="18.75" x14ac:dyDescent="0.25">
      <c r="BW729" s="13"/>
      <c r="BX729" s="14"/>
      <c r="BY729" s="6"/>
      <c r="BZ729" s="15"/>
      <c r="CA729" s="16"/>
      <c r="CB729" s="16"/>
    </row>
    <row r="730" spans="75:80" ht="18.75" x14ac:dyDescent="0.25">
      <c r="BW730" s="13"/>
      <c r="BX730" s="14"/>
      <c r="BY730" s="6"/>
      <c r="BZ730" s="15"/>
      <c r="CA730" s="16"/>
      <c r="CB730" s="16"/>
    </row>
    <row r="731" spans="75:80" ht="18.75" x14ac:dyDescent="0.25">
      <c r="BW731" s="13"/>
      <c r="BX731" s="14"/>
      <c r="BY731" s="6"/>
      <c r="BZ731" s="15"/>
      <c r="CA731" s="16"/>
      <c r="CB731" s="16"/>
    </row>
    <row r="732" spans="75:80" ht="18.75" x14ac:dyDescent="0.25">
      <c r="BW732" s="13"/>
      <c r="BX732" s="14"/>
      <c r="BY732" s="6"/>
      <c r="BZ732" s="15"/>
      <c r="CA732" s="16"/>
      <c r="CB732" s="16"/>
    </row>
    <row r="733" spans="75:80" ht="18.75" x14ac:dyDescent="0.25">
      <c r="BW733" s="13"/>
      <c r="BX733" s="14"/>
      <c r="BY733" s="6"/>
      <c r="BZ733" s="15"/>
      <c r="CA733" s="16"/>
      <c r="CB733" s="16"/>
    </row>
    <row r="734" spans="75:80" ht="18.75" x14ac:dyDescent="0.25">
      <c r="BW734" s="13"/>
      <c r="BX734" s="14"/>
      <c r="BY734" s="6"/>
      <c r="BZ734" s="15"/>
      <c r="CA734" s="16"/>
      <c r="CB734" s="16"/>
    </row>
    <row r="735" spans="75:80" ht="18.75" x14ac:dyDescent="0.25">
      <c r="BW735" s="13"/>
      <c r="BX735" s="14"/>
      <c r="BY735" s="6"/>
      <c r="BZ735" s="15"/>
      <c r="CA735" s="16"/>
      <c r="CB735" s="16"/>
    </row>
    <row r="736" spans="75:80" ht="18.75" x14ac:dyDescent="0.25">
      <c r="BW736" s="13"/>
      <c r="BX736" s="14"/>
      <c r="BY736" s="6"/>
      <c r="BZ736" s="15"/>
      <c r="CA736" s="16"/>
      <c r="CB736" s="16"/>
    </row>
    <row r="737" spans="75:80" ht="18.75" x14ac:dyDescent="0.25">
      <c r="BW737" s="13"/>
      <c r="BX737" s="14"/>
      <c r="BY737" s="6"/>
      <c r="BZ737" s="15"/>
      <c r="CA737" s="16"/>
      <c r="CB737" s="16"/>
    </row>
    <row r="738" spans="75:80" ht="18.75" x14ac:dyDescent="0.25">
      <c r="BW738" s="13"/>
      <c r="BX738" s="14"/>
      <c r="BY738" s="6"/>
      <c r="BZ738" s="15"/>
      <c r="CA738" s="16"/>
      <c r="CB738" s="16"/>
    </row>
    <row r="739" spans="75:80" ht="18.75" x14ac:dyDescent="0.25">
      <c r="BW739" s="13"/>
      <c r="BX739" s="14"/>
      <c r="BY739" s="6"/>
      <c r="BZ739" s="15"/>
      <c r="CA739" s="16"/>
      <c r="CB739" s="16"/>
    </row>
    <row r="740" spans="75:80" ht="18.75" x14ac:dyDescent="0.25">
      <c r="BW740" s="13"/>
      <c r="BX740" s="14"/>
      <c r="BY740" s="6"/>
      <c r="BZ740" s="15"/>
      <c r="CA740" s="16"/>
      <c r="CB740" s="16"/>
    </row>
    <row r="741" spans="75:80" ht="18.75" x14ac:dyDescent="0.25">
      <c r="BW741" s="13"/>
      <c r="BX741" s="14"/>
      <c r="BY741" s="6"/>
      <c r="BZ741" s="15"/>
      <c r="CA741" s="16"/>
      <c r="CB741" s="16"/>
    </row>
    <row r="742" spans="75:80" ht="18.75" x14ac:dyDescent="0.25">
      <c r="BW742" s="13"/>
      <c r="BX742" s="14"/>
      <c r="BY742" s="6"/>
      <c r="BZ742" s="15"/>
      <c r="CA742" s="16"/>
      <c r="CB742" s="16"/>
    </row>
    <row r="743" spans="75:80" ht="18.75" x14ac:dyDescent="0.25">
      <c r="BW743" s="13"/>
      <c r="BX743" s="14"/>
      <c r="BY743" s="6"/>
      <c r="BZ743" s="15"/>
      <c r="CA743" s="16"/>
      <c r="CB743" s="16"/>
    </row>
    <row r="744" spans="75:80" ht="18.75" x14ac:dyDescent="0.25">
      <c r="BW744" s="13"/>
      <c r="BX744" s="14"/>
      <c r="BY744" s="6"/>
      <c r="BZ744" s="15"/>
      <c r="CA744" s="16"/>
      <c r="CB744" s="16"/>
    </row>
    <row r="745" spans="75:80" ht="18.75" x14ac:dyDescent="0.25">
      <c r="BW745" s="13"/>
      <c r="BX745" s="14"/>
      <c r="BY745" s="6"/>
      <c r="BZ745" s="15"/>
      <c r="CA745" s="16"/>
      <c r="CB745" s="16"/>
    </row>
    <row r="746" spans="75:80" ht="18.75" x14ac:dyDescent="0.25">
      <c r="BW746" s="13"/>
      <c r="BX746" s="14"/>
      <c r="BY746" s="6"/>
      <c r="BZ746" s="15"/>
      <c r="CA746" s="16"/>
      <c r="CB746" s="16"/>
    </row>
    <row r="747" spans="75:80" ht="18.75" x14ac:dyDescent="0.25">
      <c r="BW747" s="13"/>
      <c r="BX747" s="14"/>
      <c r="BY747" s="6"/>
      <c r="BZ747" s="15"/>
      <c r="CA747" s="16"/>
      <c r="CB747" s="16"/>
    </row>
    <row r="748" spans="75:80" ht="18.75" x14ac:dyDescent="0.25">
      <c r="BW748" s="13"/>
      <c r="BX748" s="14"/>
      <c r="BY748" s="6"/>
      <c r="BZ748" s="15"/>
      <c r="CA748" s="16"/>
      <c r="CB748" s="16"/>
    </row>
    <row r="749" spans="75:80" ht="18.75" x14ac:dyDescent="0.25">
      <c r="BW749" s="13"/>
      <c r="BX749" s="14"/>
      <c r="BY749" s="6"/>
      <c r="BZ749" s="15"/>
      <c r="CA749" s="16"/>
      <c r="CB749" s="16"/>
    </row>
    <row r="750" spans="75:80" ht="18.75" x14ac:dyDescent="0.25">
      <c r="BW750" s="13"/>
      <c r="BX750" s="14"/>
      <c r="BY750" s="6"/>
      <c r="BZ750" s="15"/>
      <c r="CA750" s="16"/>
      <c r="CB750" s="16"/>
    </row>
    <row r="751" spans="75:80" ht="18.75" x14ac:dyDescent="0.25">
      <c r="BW751" s="13"/>
      <c r="BX751" s="14"/>
      <c r="BY751" s="6"/>
      <c r="BZ751" s="15"/>
      <c r="CA751" s="16"/>
      <c r="CB751" s="16"/>
    </row>
    <row r="752" spans="75:80" ht="18.75" x14ac:dyDescent="0.25">
      <c r="BW752" s="13"/>
      <c r="BX752" s="14"/>
      <c r="BY752" s="6"/>
      <c r="BZ752" s="15"/>
      <c r="CA752" s="16"/>
      <c r="CB752" s="16"/>
    </row>
    <row r="753" spans="75:80" ht="18.75" x14ac:dyDescent="0.25">
      <c r="BW753" s="13"/>
      <c r="BX753" s="14"/>
      <c r="BY753" s="6"/>
      <c r="BZ753" s="15"/>
      <c r="CA753" s="16"/>
      <c r="CB753" s="16"/>
    </row>
    <row r="754" spans="75:80" ht="18.75" x14ac:dyDescent="0.25">
      <c r="BW754" s="13"/>
      <c r="BX754" s="14"/>
      <c r="BY754" s="6"/>
      <c r="BZ754" s="15"/>
      <c r="CA754" s="16"/>
      <c r="CB754" s="16"/>
    </row>
    <row r="755" spans="75:80" ht="18.75" x14ac:dyDescent="0.25">
      <c r="BW755" s="13"/>
      <c r="BX755" s="14"/>
      <c r="BY755" s="6"/>
      <c r="BZ755" s="15"/>
      <c r="CA755" s="16"/>
      <c r="CB755" s="16"/>
    </row>
    <row r="756" spans="75:80" ht="18.75" x14ac:dyDescent="0.25">
      <c r="BW756" s="13"/>
      <c r="BX756" s="14"/>
      <c r="BY756" s="6"/>
      <c r="BZ756" s="15"/>
      <c r="CA756" s="16"/>
      <c r="CB756" s="16"/>
    </row>
    <row r="757" spans="75:80" ht="18.75" x14ac:dyDescent="0.25">
      <c r="BW757" s="13"/>
      <c r="BX757" s="14"/>
      <c r="BY757" s="6"/>
      <c r="BZ757" s="15"/>
      <c r="CA757" s="16"/>
      <c r="CB757" s="16"/>
    </row>
    <row r="758" spans="75:80" ht="18.75" x14ac:dyDescent="0.25">
      <c r="BW758" s="13"/>
      <c r="BX758" s="14"/>
      <c r="BY758" s="6"/>
      <c r="BZ758" s="15"/>
      <c r="CA758" s="16"/>
      <c r="CB758" s="16"/>
    </row>
    <row r="759" spans="75:80" ht="18.75" x14ac:dyDescent="0.25">
      <c r="BW759" s="13"/>
      <c r="BX759" s="14"/>
      <c r="BY759" s="6"/>
      <c r="BZ759" s="15"/>
      <c r="CA759" s="16"/>
      <c r="CB759" s="16"/>
    </row>
    <row r="760" spans="75:80" ht="18.75" x14ac:dyDescent="0.25">
      <c r="BW760" s="13"/>
      <c r="BX760" s="14"/>
      <c r="BY760" s="6"/>
      <c r="BZ760" s="15"/>
      <c r="CA760" s="16"/>
      <c r="CB760" s="16"/>
    </row>
    <row r="761" spans="75:80" ht="18.75" x14ac:dyDescent="0.25">
      <c r="BW761" s="13"/>
      <c r="BX761" s="14"/>
      <c r="BY761" s="6"/>
      <c r="BZ761" s="15"/>
      <c r="CA761" s="16"/>
      <c r="CB761" s="16"/>
    </row>
    <row r="762" spans="75:80" ht="18.75" x14ac:dyDescent="0.25">
      <c r="BW762" s="13"/>
      <c r="BX762" s="14"/>
      <c r="BY762" s="6"/>
      <c r="BZ762" s="15"/>
      <c r="CA762" s="16"/>
      <c r="CB762" s="16"/>
    </row>
    <row r="763" spans="75:80" ht="18.75" x14ac:dyDescent="0.25">
      <c r="BW763" s="13"/>
      <c r="BX763" s="14"/>
      <c r="BY763" s="6"/>
      <c r="BZ763" s="15"/>
      <c r="CA763" s="16"/>
      <c r="CB763" s="16"/>
    </row>
    <row r="764" spans="75:80" ht="18.75" x14ac:dyDescent="0.25">
      <c r="BW764" s="13"/>
      <c r="BX764" s="14"/>
      <c r="BY764" s="6"/>
      <c r="BZ764" s="15"/>
      <c r="CA764" s="16"/>
      <c r="CB764" s="16"/>
    </row>
    <row r="765" spans="75:80" ht="18.75" x14ac:dyDescent="0.25">
      <c r="BW765" s="13"/>
      <c r="BX765" s="14"/>
      <c r="BY765" s="6"/>
      <c r="BZ765" s="15"/>
      <c r="CA765" s="16"/>
      <c r="CB765" s="16"/>
    </row>
    <row r="766" spans="75:80" ht="18.75" x14ac:dyDescent="0.25">
      <c r="BW766" s="13"/>
      <c r="BX766" s="14"/>
      <c r="BY766" s="6"/>
      <c r="BZ766" s="15"/>
      <c r="CA766" s="16"/>
      <c r="CB766" s="16"/>
    </row>
    <row r="767" spans="75:80" ht="18.75" x14ac:dyDescent="0.25">
      <c r="BW767" s="13"/>
      <c r="BX767" s="14"/>
      <c r="BY767" s="6"/>
      <c r="BZ767" s="15"/>
      <c r="CA767" s="16"/>
      <c r="CB767" s="16"/>
    </row>
    <row r="768" spans="75:80" ht="18.75" x14ac:dyDescent="0.25">
      <c r="BW768" s="13"/>
      <c r="BX768" s="14"/>
      <c r="BY768" s="6"/>
      <c r="BZ768" s="15"/>
      <c r="CA768" s="16"/>
      <c r="CB768" s="16"/>
    </row>
    <row r="769" spans="75:80" ht="18.75" x14ac:dyDescent="0.25">
      <c r="BW769" s="13"/>
      <c r="BX769" s="14"/>
      <c r="BY769" s="6"/>
      <c r="BZ769" s="15"/>
      <c r="CA769" s="16"/>
      <c r="CB769" s="16"/>
    </row>
    <row r="770" spans="75:80" ht="18.75" x14ac:dyDescent="0.25">
      <c r="BW770" s="13"/>
      <c r="BX770" s="14"/>
      <c r="BY770" s="6"/>
      <c r="BZ770" s="15"/>
      <c r="CA770" s="16"/>
      <c r="CB770" s="16"/>
    </row>
    <row r="771" spans="75:80" ht="18.75" x14ac:dyDescent="0.25">
      <c r="BW771" s="13"/>
      <c r="BX771" s="14"/>
      <c r="BY771" s="6"/>
      <c r="BZ771" s="15"/>
      <c r="CA771" s="16"/>
      <c r="CB771" s="16"/>
    </row>
    <row r="772" spans="75:80" ht="18.75" x14ac:dyDescent="0.25">
      <c r="BW772" s="13"/>
      <c r="BX772" s="14"/>
      <c r="BY772" s="6"/>
      <c r="BZ772" s="15"/>
      <c r="CA772" s="16"/>
      <c r="CB772" s="16"/>
    </row>
    <row r="773" spans="75:80" ht="18.75" x14ac:dyDescent="0.25">
      <c r="BW773" s="13"/>
      <c r="BX773" s="14"/>
      <c r="BY773" s="6"/>
      <c r="BZ773" s="15"/>
      <c r="CA773" s="16"/>
      <c r="CB773" s="16"/>
    </row>
    <row r="774" spans="75:80" ht="18.75" x14ac:dyDescent="0.25">
      <c r="BW774" s="13"/>
      <c r="BX774" s="14"/>
      <c r="BY774" s="6"/>
      <c r="BZ774" s="15"/>
      <c r="CA774" s="16"/>
      <c r="CB774" s="16"/>
    </row>
    <row r="775" spans="75:80" ht="18.75" x14ac:dyDescent="0.25">
      <c r="BW775" s="13"/>
      <c r="BX775" s="14"/>
      <c r="BY775" s="6"/>
      <c r="BZ775" s="15"/>
      <c r="CA775" s="16"/>
      <c r="CB775" s="16"/>
    </row>
    <row r="776" spans="75:80" ht="18.75" x14ac:dyDescent="0.25">
      <c r="BW776" s="13"/>
      <c r="BX776" s="14"/>
      <c r="BY776" s="6"/>
      <c r="BZ776" s="15"/>
      <c r="CA776" s="16"/>
      <c r="CB776" s="16"/>
    </row>
    <row r="777" spans="75:80" ht="18.75" x14ac:dyDescent="0.25">
      <c r="BW777" s="13"/>
      <c r="BX777" s="14"/>
      <c r="BY777" s="6"/>
      <c r="BZ777" s="15"/>
      <c r="CA777" s="16"/>
      <c r="CB777" s="16"/>
    </row>
    <row r="778" spans="75:80" ht="18.75" x14ac:dyDescent="0.25">
      <c r="BW778" s="13"/>
      <c r="BX778" s="14"/>
      <c r="BY778" s="6"/>
      <c r="BZ778" s="15"/>
      <c r="CA778" s="16"/>
      <c r="CB778" s="16"/>
    </row>
    <row r="779" spans="75:80" ht="18.75" x14ac:dyDescent="0.25">
      <c r="BW779" s="13"/>
      <c r="BX779" s="14"/>
      <c r="BY779" s="6"/>
      <c r="BZ779" s="15"/>
      <c r="CA779" s="16"/>
      <c r="CB779" s="16"/>
    </row>
    <row r="780" spans="75:80" ht="18.75" x14ac:dyDescent="0.25">
      <c r="BW780" s="13"/>
      <c r="BX780" s="14"/>
      <c r="BY780" s="6"/>
      <c r="BZ780" s="15"/>
      <c r="CA780" s="16"/>
      <c r="CB780" s="16"/>
    </row>
    <row r="781" spans="75:80" ht="18.75" x14ac:dyDescent="0.25">
      <c r="BW781" s="13"/>
      <c r="BX781" s="14"/>
      <c r="BY781" s="6"/>
      <c r="BZ781" s="15"/>
      <c r="CA781" s="16"/>
      <c r="CB781" s="16"/>
    </row>
    <row r="782" spans="75:80" ht="18.75" x14ac:dyDescent="0.25">
      <c r="BW782" s="13"/>
      <c r="BX782" s="14"/>
      <c r="BY782" s="6"/>
      <c r="BZ782" s="15"/>
      <c r="CA782" s="16"/>
      <c r="CB782" s="16"/>
    </row>
    <row r="783" spans="75:80" ht="18.75" x14ac:dyDescent="0.25">
      <c r="BW783" s="13"/>
      <c r="BX783" s="14"/>
      <c r="BY783" s="6"/>
      <c r="BZ783" s="15"/>
      <c r="CA783" s="16"/>
      <c r="CB783" s="16"/>
    </row>
    <row r="784" spans="75:80" ht="18.75" x14ac:dyDescent="0.25">
      <c r="BW784" s="13"/>
      <c r="BX784" s="14"/>
      <c r="BY784" s="6"/>
      <c r="BZ784" s="15"/>
      <c r="CA784" s="16"/>
      <c r="CB784" s="16"/>
    </row>
    <row r="785" spans="75:80" ht="18.75" x14ac:dyDescent="0.25">
      <c r="BW785" s="13"/>
      <c r="BX785" s="14"/>
      <c r="BY785" s="6"/>
      <c r="BZ785" s="15"/>
      <c r="CA785" s="16"/>
      <c r="CB785" s="16"/>
    </row>
    <row r="786" spans="75:80" ht="18.75" x14ac:dyDescent="0.25">
      <c r="BW786" s="13"/>
      <c r="BX786" s="14"/>
      <c r="BY786" s="6"/>
      <c r="BZ786" s="15"/>
      <c r="CA786" s="16"/>
      <c r="CB786" s="16"/>
    </row>
    <row r="787" spans="75:80" ht="18.75" x14ac:dyDescent="0.25">
      <c r="BW787" s="13"/>
      <c r="BX787" s="14"/>
      <c r="BY787" s="6"/>
      <c r="BZ787" s="15"/>
      <c r="CA787" s="16"/>
      <c r="CB787" s="16"/>
    </row>
    <row r="788" spans="75:80" ht="18.75" x14ac:dyDescent="0.25">
      <c r="BW788" s="13"/>
      <c r="BX788" s="14"/>
      <c r="BY788" s="6"/>
      <c r="BZ788" s="15"/>
      <c r="CA788" s="16"/>
      <c r="CB788" s="16"/>
    </row>
    <row r="789" spans="75:80" ht="18.75" x14ac:dyDescent="0.25">
      <c r="BW789" s="13"/>
      <c r="BX789" s="14"/>
      <c r="BY789" s="6"/>
      <c r="BZ789" s="15"/>
      <c r="CA789" s="16"/>
      <c r="CB789" s="16"/>
    </row>
    <row r="790" spans="75:80" ht="18.75" x14ac:dyDescent="0.25">
      <c r="BW790" s="13"/>
      <c r="BX790" s="14"/>
      <c r="BY790" s="6"/>
      <c r="BZ790" s="15"/>
      <c r="CA790" s="16"/>
      <c r="CB790" s="16"/>
    </row>
    <row r="791" spans="75:80" ht="18.75" x14ac:dyDescent="0.25">
      <c r="BW791" s="13"/>
      <c r="BX791" s="14"/>
      <c r="BY791" s="6"/>
      <c r="BZ791" s="15"/>
      <c r="CA791" s="16"/>
      <c r="CB791" s="16"/>
    </row>
    <row r="792" spans="75:80" ht="18.75" x14ac:dyDescent="0.25">
      <c r="BW792" s="13"/>
      <c r="BX792" s="14"/>
      <c r="BY792" s="6"/>
      <c r="BZ792" s="15"/>
      <c r="CA792" s="16"/>
      <c r="CB792" s="16"/>
    </row>
    <row r="793" spans="75:80" ht="18.75" x14ac:dyDescent="0.25">
      <c r="BW793" s="13"/>
      <c r="BX793" s="14"/>
      <c r="BY793" s="6"/>
      <c r="BZ793" s="15"/>
      <c r="CA793" s="16"/>
      <c r="CB793" s="16"/>
    </row>
    <row r="794" spans="75:80" ht="18.75" x14ac:dyDescent="0.25">
      <c r="BW794" s="13"/>
      <c r="BX794" s="14"/>
      <c r="BY794" s="6"/>
      <c r="BZ794" s="15"/>
      <c r="CA794" s="16"/>
      <c r="CB794" s="16"/>
    </row>
    <row r="795" spans="75:80" ht="18.75" x14ac:dyDescent="0.25">
      <c r="BW795" s="13"/>
      <c r="BX795" s="14"/>
      <c r="BY795" s="6"/>
      <c r="BZ795" s="15"/>
      <c r="CA795" s="16"/>
      <c r="CB795" s="16"/>
    </row>
    <row r="796" spans="75:80" ht="18.75" x14ac:dyDescent="0.25">
      <c r="BW796" s="13"/>
      <c r="BX796" s="14"/>
      <c r="BY796" s="6"/>
      <c r="BZ796" s="15"/>
      <c r="CA796" s="16"/>
      <c r="CB796" s="16"/>
    </row>
    <row r="797" spans="75:80" ht="18.75" x14ac:dyDescent="0.25">
      <c r="BW797" s="13"/>
      <c r="BX797" s="14"/>
      <c r="BY797" s="6"/>
      <c r="BZ797" s="15"/>
      <c r="CA797" s="16"/>
      <c r="CB797" s="16"/>
    </row>
    <row r="798" spans="75:80" ht="18.75" x14ac:dyDescent="0.25">
      <c r="BW798" s="13"/>
      <c r="BX798" s="14"/>
      <c r="BY798" s="6"/>
      <c r="BZ798" s="15"/>
      <c r="CA798" s="16"/>
      <c r="CB798" s="16"/>
    </row>
    <row r="799" spans="75:80" ht="18.75" x14ac:dyDescent="0.25">
      <c r="BW799" s="13"/>
      <c r="BX799" s="14"/>
      <c r="BY799" s="6"/>
      <c r="BZ799" s="15"/>
      <c r="CA799" s="16"/>
      <c r="CB799" s="16"/>
    </row>
    <row r="800" spans="75:80" ht="18.75" x14ac:dyDescent="0.25">
      <c r="BW800" s="13"/>
      <c r="BX800" s="14"/>
      <c r="BY800" s="6"/>
      <c r="BZ800" s="15"/>
      <c r="CA800" s="16"/>
      <c r="CB800" s="16"/>
    </row>
    <row r="801" spans="75:80" ht="18.75" x14ac:dyDescent="0.25">
      <c r="BW801" s="13"/>
      <c r="BX801" s="14"/>
      <c r="BY801" s="6"/>
      <c r="BZ801" s="15"/>
      <c r="CA801" s="160"/>
      <c r="CB801" s="160"/>
    </row>
    <row r="802" spans="75:80" ht="18.75" x14ac:dyDescent="0.25">
      <c r="BW802" s="13"/>
      <c r="BX802" s="14"/>
      <c r="BY802" s="6"/>
      <c r="BZ802" s="15"/>
      <c r="CA802" s="160"/>
      <c r="CB802" s="160"/>
    </row>
    <row r="803" spans="75:80" ht="18.75" x14ac:dyDescent="0.25">
      <c r="BW803" s="13"/>
      <c r="BX803" s="14"/>
      <c r="BY803" s="6"/>
      <c r="BZ803" s="15"/>
      <c r="CA803" s="160"/>
      <c r="CB803" s="160"/>
    </row>
    <row r="804" spans="75:80" ht="18.75" x14ac:dyDescent="0.25">
      <c r="BW804" s="13"/>
      <c r="BX804" s="14"/>
      <c r="BY804" s="6"/>
      <c r="BZ804" s="15"/>
      <c r="CA804" s="160"/>
      <c r="CB804" s="160"/>
    </row>
    <row r="805" spans="75:80" ht="18.75" x14ac:dyDescent="0.25">
      <c r="BW805" s="13"/>
      <c r="BX805" s="14"/>
      <c r="BY805" s="6"/>
      <c r="BZ805" s="15"/>
      <c r="CA805" s="160"/>
      <c r="CB805" s="160"/>
    </row>
    <row r="806" spans="75:80" ht="18.75" x14ac:dyDescent="0.25">
      <c r="BW806" s="13"/>
      <c r="BX806" s="14"/>
      <c r="BY806" s="6"/>
      <c r="BZ806" s="15"/>
      <c r="CA806" s="160"/>
      <c r="CB806" s="160"/>
    </row>
    <row r="807" spans="75:80" ht="18.75" x14ac:dyDescent="0.25">
      <c r="BW807" s="13"/>
      <c r="BX807" s="14"/>
      <c r="BY807" s="6"/>
      <c r="BZ807" s="15"/>
      <c r="CA807" s="160"/>
      <c r="CB807" s="160"/>
    </row>
    <row r="808" spans="75:80" ht="18.75" x14ac:dyDescent="0.25">
      <c r="BW808" s="13"/>
      <c r="BX808" s="14"/>
      <c r="BY808" s="6"/>
      <c r="BZ808" s="15"/>
      <c r="CA808" s="160"/>
      <c r="CB808" s="160"/>
    </row>
    <row r="809" spans="75:80" ht="18.75" x14ac:dyDescent="0.25">
      <c r="BW809" s="13"/>
      <c r="BX809" s="14"/>
      <c r="BY809" s="6"/>
      <c r="BZ809" s="15"/>
      <c r="CA809" s="160"/>
      <c r="CB809" s="160"/>
    </row>
    <row r="810" spans="75:80" ht="18.75" x14ac:dyDescent="0.25">
      <c r="BW810" s="13"/>
      <c r="BX810" s="14"/>
      <c r="BY810" s="6"/>
      <c r="BZ810" s="15"/>
      <c r="CA810" s="160"/>
      <c r="CB810" s="160"/>
    </row>
    <row r="811" spans="75:80" ht="18.75" x14ac:dyDescent="0.25">
      <c r="BW811" s="13"/>
      <c r="BX811" s="14"/>
      <c r="BY811" s="6"/>
      <c r="BZ811" s="15"/>
      <c r="CA811" s="160"/>
      <c r="CB811" s="160"/>
    </row>
    <row r="812" spans="75:80" ht="18.75" x14ac:dyDescent="0.25">
      <c r="BW812" s="13"/>
      <c r="BX812" s="14"/>
      <c r="BY812" s="6"/>
      <c r="BZ812" s="15"/>
      <c r="CA812" s="160"/>
      <c r="CB812" s="160"/>
    </row>
    <row r="813" spans="75:80" ht="18.75" x14ac:dyDescent="0.25">
      <c r="BW813" s="13"/>
      <c r="BX813" s="14"/>
      <c r="BY813" s="6"/>
      <c r="BZ813" s="15"/>
      <c r="CA813" s="160"/>
      <c r="CB813" s="160"/>
    </row>
    <row r="814" spans="75:80" ht="18.75" x14ac:dyDescent="0.25">
      <c r="BW814" s="13"/>
      <c r="BX814" s="14"/>
      <c r="BY814" s="6"/>
      <c r="BZ814" s="15"/>
      <c r="CA814" s="160"/>
      <c r="CB814" s="160"/>
    </row>
    <row r="815" spans="75:80" ht="18.75" x14ac:dyDescent="0.25">
      <c r="BW815" s="13"/>
      <c r="BX815" s="14"/>
      <c r="BY815" s="6"/>
      <c r="BZ815" s="15"/>
      <c r="CA815" s="160"/>
      <c r="CB815" s="160"/>
    </row>
    <row r="816" spans="75:80" ht="18.75" x14ac:dyDescent="0.25">
      <c r="BW816" s="13"/>
      <c r="BX816" s="14"/>
      <c r="BY816" s="6"/>
      <c r="BZ816" s="15"/>
      <c r="CA816" s="160"/>
      <c r="CB816" s="160"/>
    </row>
    <row r="817" spans="75:80" ht="18.75" x14ac:dyDescent="0.25">
      <c r="BW817" s="13"/>
      <c r="BX817" s="14"/>
      <c r="BY817" s="6"/>
      <c r="BZ817" s="15"/>
      <c r="CA817" s="160"/>
      <c r="CB817" s="160"/>
    </row>
    <row r="818" spans="75:80" ht="18.75" x14ac:dyDescent="0.25">
      <c r="BW818" s="13"/>
      <c r="BX818" s="14"/>
      <c r="BY818" s="6"/>
      <c r="BZ818" s="15"/>
      <c r="CA818" s="160"/>
      <c r="CB818" s="160"/>
    </row>
    <row r="819" spans="75:80" ht="18.75" x14ac:dyDescent="0.25">
      <c r="BW819" s="13"/>
      <c r="BX819" s="14"/>
      <c r="BY819" s="6"/>
      <c r="BZ819" s="15"/>
      <c r="CA819" s="160"/>
      <c r="CB819" s="160"/>
    </row>
    <row r="820" spans="75:80" ht="18.75" x14ac:dyDescent="0.25">
      <c r="BW820" s="13"/>
      <c r="BX820" s="14"/>
      <c r="BY820" s="6"/>
      <c r="BZ820" s="15"/>
      <c r="CA820" s="160"/>
      <c r="CB820" s="160"/>
    </row>
    <row r="821" spans="75:80" ht="18.75" x14ac:dyDescent="0.25">
      <c r="BW821" s="13"/>
      <c r="BX821" s="14"/>
      <c r="BY821" s="6"/>
      <c r="BZ821" s="15"/>
      <c r="CA821" s="160"/>
      <c r="CB821" s="160"/>
    </row>
    <row r="822" spans="75:80" ht="18.75" x14ac:dyDescent="0.25">
      <c r="BW822" s="13"/>
      <c r="BX822" s="14"/>
      <c r="BY822" s="6"/>
      <c r="BZ822" s="15"/>
      <c r="CA822" s="160"/>
      <c r="CB822" s="160"/>
    </row>
    <row r="823" spans="75:80" ht="18.75" x14ac:dyDescent="0.25">
      <c r="BW823" s="13"/>
      <c r="BX823" s="14"/>
      <c r="BY823" s="6"/>
      <c r="BZ823" s="15"/>
      <c r="CA823" s="160"/>
      <c r="CB823" s="160"/>
    </row>
    <row r="824" spans="75:80" ht="18.75" x14ac:dyDescent="0.25">
      <c r="BW824" s="13"/>
      <c r="BX824" s="14"/>
      <c r="BY824" s="6"/>
      <c r="BZ824" s="15"/>
      <c r="CA824" s="160"/>
      <c r="CB824" s="160"/>
    </row>
    <row r="825" spans="75:80" ht="18.75" x14ac:dyDescent="0.25">
      <c r="BW825" s="13"/>
      <c r="BX825" s="14"/>
      <c r="BY825" s="6"/>
      <c r="BZ825" s="15"/>
      <c r="CA825" s="160"/>
      <c r="CB825" s="160"/>
    </row>
    <row r="826" spans="75:80" ht="18.75" x14ac:dyDescent="0.25">
      <c r="BW826" s="13"/>
      <c r="BX826" s="14"/>
      <c r="BY826" s="6"/>
      <c r="BZ826" s="15"/>
      <c r="CA826" s="160"/>
      <c r="CB826" s="160"/>
    </row>
    <row r="827" spans="75:80" ht="18.75" x14ac:dyDescent="0.25">
      <c r="BW827" s="13"/>
      <c r="BX827" s="14"/>
      <c r="BY827" s="6"/>
      <c r="BZ827" s="15"/>
      <c r="CA827" s="160"/>
      <c r="CB827" s="160"/>
    </row>
    <row r="828" spans="75:80" ht="18.75" x14ac:dyDescent="0.25">
      <c r="BW828" s="13"/>
      <c r="BX828" s="14"/>
      <c r="BY828" s="6"/>
      <c r="BZ828" s="15"/>
      <c r="CA828" s="160"/>
      <c r="CB828" s="160"/>
    </row>
    <row r="829" spans="75:80" ht="18.75" x14ac:dyDescent="0.25">
      <c r="BW829" s="13"/>
      <c r="BX829" s="14"/>
      <c r="BY829" s="6"/>
      <c r="BZ829" s="15"/>
      <c r="CA829" s="160"/>
      <c r="CB829" s="160"/>
    </row>
    <row r="830" spans="75:80" ht="18.75" x14ac:dyDescent="0.25">
      <c r="BW830" s="13"/>
      <c r="BX830" s="14"/>
      <c r="BY830" s="6"/>
      <c r="BZ830" s="15"/>
      <c r="CA830" s="160"/>
      <c r="CB830" s="160"/>
    </row>
    <row r="831" spans="75:80" ht="18.75" x14ac:dyDescent="0.25">
      <c r="BW831" s="13"/>
      <c r="BX831" s="14"/>
      <c r="BY831" s="6"/>
      <c r="BZ831" s="15"/>
      <c r="CA831" s="160"/>
      <c r="CB831" s="160"/>
    </row>
    <row r="832" spans="75:80" ht="18.75" x14ac:dyDescent="0.25">
      <c r="BW832" s="13"/>
      <c r="BX832" s="14"/>
      <c r="BY832" s="6"/>
      <c r="BZ832" s="15"/>
      <c r="CA832" s="160"/>
      <c r="CB832" s="160"/>
    </row>
    <row r="833" spans="75:80" ht="18.75" x14ac:dyDescent="0.25">
      <c r="BW833" s="13"/>
      <c r="BX833" s="14"/>
      <c r="BY833" s="6"/>
      <c r="BZ833" s="15"/>
      <c r="CA833" s="160"/>
      <c r="CB833" s="160"/>
    </row>
    <row r="834" spans="75:80" ht="18.75" x14ac:dyDescent="0.25">
      <c r="BW834" s="13"/>
      <c r="BX834" s="14"/>
      <c r="BY834" s="6"/>
      <c r="BZ834" s="15"/>
      <c r="CA834" s="160"/>
      <c r="CB834" s="160"/>
    </row>
    <row r="835" spans="75:80" ht="18.75" x14ac:dyDescent="0.25">
      <c r="BW835" s="13"/>
      <c r="BX835" s="14"/>
      <c r="BY835" s="6"/>
      <c r="BZ835" s="15"/>
      <c r="CA835" s="160"/>
      <c r="CB835" s="160"/>
    </row>
    <row r="836" spans="75:80" ht="18.75" x14ac:dyDescent="0.25">
      <c r="BW836" s="13"/>
      <c r="BX836" s="14"/>
      <c r="BY836" s="6"/>
      <c r="BZ836" s="15"/>
      <c r="CA836" s="160"/>
      <c r="CB836" s="160"/>
    </row>
    <row r="837" spans="75:80" ht="18.75" x14ac:dyDescent="0.25">
      <c r="BW837" s="13"/>
      <c r="BX837" s="14"/>
      <c r="BY837" s="6"/>
      <c r="BZ837" s="15"/>
      <c r="CA837" s="160"/>
      <c r="CB837" s="160"/>
    </row>
    <row r="838" spans="75:80" ht="18.75" x14ac:dyDescent="0.25">
      <c r="BW838" s="13"/>
      <c r="BX838" s="14"/>
      <c r="BY838" s="6"/>
      <c r="BZ838" s="15"/>
      <c r="CA838" s="160"/>
      <c r="CB838" s="160"/>
    </row>
    <row r="839" spans="75:80" ht="18.75" x14ac:dyDescent="0.25">
      <c r="BW839" s="13"/>
      <c r="BX839" s="14"/>
      <c r="BY839" s="6"/>
      <c r="BZ839" s="15"/>
      <c r="CA839" s="160"/>
      <c r="CB839" s="160"/>
    </row>
    <row r="840" spans="75:80" ht="18.75" x14ac:dyDescent="0.25">
      <c r="BW840" s="13"/>
      <c r="BX840" s="14"/>
      <c r="BY840" s="6"/>
      <c r="BZ840" s="15"/>
      <c r="CA840" s="160"/>
      <c r="CB840" s="160"/>
    </row>
    <row r="841" spans="75:80" ht="18.75" x14ac:dyDescent="0.25">
      <c r="BW841" s="13"/>
      <c r="BX841" s="14"/>
      <c r="BY841" s="6"/>
      <c r="BZ841" s="15"/>
      <c r="CA841" s="160"/>
      <c r="CB841" s="160"/>
    </row>
    <row r="842" spans="75:80" ht="18.75" x14ac:dyDescent="0.25">
      <c r="BW842" s="13"/>
      <c r="BX842" s="14"/>
      <c r="BY842" s="6"/>
      <c r="BZ842" s="15"/>
      <c r="CA842" s="160"/>
      <c r="CB842" s="160"/>
    </row>
    <row r="843" spans="75:80" ht="18.75" x14ac:dyDescent="0.25">
      <c r="BW843" s="13"/>
      <c r="BX843" s="14"/>
      <c r="BY843" s="6"/>
      <c r="BZ843" s="15"/>
      <c r="CA843" s="160"/>
      <c r="CB843" s="160"/>
    </row>
    <row r="844" spans="75:80" ht="18.75" x14ac:dyDescent="0.25">
      <c r="BW844" s="13"/>
      <c r="BX844" s="14"/>
      <c r="BY844" s="6"/>
      <c r="BZ844" s="15"/>
      <c r="CA844" s="160"/>
      <c r="CB844" s="160"/>
    </row>
    <row r="845" spans="75:80" ht="18.75" x14ac:dyDescent="0.25">
      <c r="BW845" s="13"/>
      <c r="BX845" s="14"/>
      <c r="BY845" s="6"/>
      <c r="BZ845" s="15"/>
      <c r="CA845" s="160"/>
      <c r="CB845" s="160"/>
    </row>
    <row r="846" spans="75:80" ht="18.75" x14ac:dyDescent="0.25">
      <c r="BW846" s="13"/>
      <c r="BX846" s="14"/>
      <c r="BY846" s="6"/>
      <c r="BZ846" s="15"/>
      <c r="CA846" s="160"/>
      <c r="CB846" s="160"/>
    </row>
    <row r="847" spans="75:80" ht="18.75" x14ac:dyDescent="0.25">
      <c r="BW847" s="13"/>
      <c r="BX847" s="14"/>
      <c r="BY847" s="6"/>
      <c r="BZ847" s="15"/>
      <c r="CA847" s="160"/>
      <c r="CB847" s="160"/>
    </row>
    <row r="848" spans="75:80" ht="18.75" x14ac:dyDescent="0.25">
      <c r="BW848" s="13"/>
      <c r="BX848" s="14"/>
      <c r="BY848" s="6"/>
      <c r="BZ848" s="15"/>
      <c r="CA848" s="160"/>
      <c r="CB848" s="160"/>
    </row>
    <row r="849" spans="75:80" ht="18.75" x14ac:dyDescent="0.25">
      <c r="BW849" s="13"/>
      <c r="BX849" s="14"/>
      <c r="BY849" s="6"/>
      <c r="BZ849" s="15"/>
      <c r="CA849" s="160"/>
      <c r="CB849" s="160"/>
    </row>
    <row r="850" spans="75:80" ht="18.75" x14ac:dyDescent="0.25">
      <c r="BW850" s="13"/>
      <c r="BX850" s="14"/>
      <c r="BY850" s="6"/>
      <c r="BZ850" s="15"/>
      <c r="CA850" s="160"/>
      <c r="CB850" s="160"/>
    </row>
    <row r="851" spans="75:80" ht="18.75" x14ac:dyDescent="0.25">
      <c r="BW851" s="13"/>
      <c r="BX851" s="14"/>
      <c r="BY851" s="6"/>
      <c r="BZ851" s="15"/>
      <c r="CA851" s="160"/>
      <c r="CB851" s="160"/>
    </row>
    <row r="852" spans="75:80" ht="18.75" x14ac:dyDescent="0.25">
      <c r="BW852" s="13"/>
      <c r="BX852" s="14"/>
      <c r="BY852" s="6"/>
      <c r="BZ852" s="15"/>
      <c r="CA852" s="160"/>
      <c r="CB852" s="160"/>
    </row>
    <row r="853" spans="75:80" ht="18.75" x14ac:dyDescent="0.25">
      <c r="BW853" s="13"/>
      <c r="BX853" s="14"/>
      <c r="BY853" s="6"/>
      <c r="BZ853" s="15"/>
      <c r="CA853" s="160"/>
      <c r="CB853" s="160"/>
    </row>
    <row r="854" spans="75:80" ht="18.75" x14ac:dyDescent="0.25">
      <c r="BW854" s="13"/>
      <c r="BX854" s="14"/>
      <c r="BY854" s="6"/>
      <c r="BZ854" s="15"/>
      <c r="CA854" s="160"/>
      <c r="CB854" s="160"/>
    </row>
    <row r="855" spans="75:80" ht="18.75" x14ac:dyDescent="0.25">
      <c r="BW855" s="13"/>
      <c r="BX855" s="14"/>
      <c r="BY855" s="6"/>
      <c r="BZ855" s="15"/>
      <c r="CA855" s="160"/>
      <c r="CB855" s="160"/>
    </row>
    <row r="856" spans="75:80" ht="18.75" x14ac:dyDescent="0.25">
      <c r="BW856" s="13"/>
      <c r="BX856" s="14"/>
      <c r="BY856" s="6"/>
      <c r="BZ856" s="15"/>
      <c r="CA856" s="160"/>
      <c r="CB856" s="160"/>
    </row>
    <row r="857" spans="75:80" ht="18.75" x14ac:dyDescent="0.25">
      <c r="BW857" s="13"/>
      <c r="BX857" s="14"/>
      <c r="BY857" s="6"/>
      <c r="BZ857" s="15"/>
      <c r="CA857" s="160"/>
      <c r="CB857" s="160"/>
    </row>
    <row r="858" spans="75:80" ht="18.75" x14ac:dyDescent="0.25">
      <c r="BW858" s="13"/>
      <c r="BX858" s="14"/>
      <c r="BY858" s="6"/>
      <c r="BZ858" s="15"/>
      <c r="CA858" s="160"/>
      <c r="CB858" s="160"/>
    </row>
    <row r="859" spans="75:80" ht="18.75" x14ac:dyDescent="0.25">
      <c r="BW859" s="13"/>
      <c r="BX859" s="14"/>
      <c r="BY859" s="6"/>
      <c r="BZ859" s="15"/>
      <c r="CA859" s="160"/>
      <c r="CB859" s="160"/>
    </row>
    <row r="860" spans="75:80" ht="18.75" x14ac:dyDescent="0.25">
      <c r="BW860" s="13"/>
      <c r="BX860" s="14"/>
      <c r="BY860" s="6"/>
      <c r="BZ860" s="15"/>
      <c r="CA860" s="160"/>
      <c r="CB860" s="160"/>
    </row>
    <row r="861" spans="75:80" ht="18.75" x14ac:dyDescent="0.25">
      <c r="BW861" s="13"/>
      <c r="BX861" s="14"/>
      <c r="BY861" s="6"/>
      <c r="BZ861" s="15"/>
      <c r="CA861" s="160"/>
      <c r="CB861" s="160"/>
    </row>
    <row r="862" spans="75:80" ht="18.75" x14ac:dyDescent="0.25">
      <c r="BW862" s="13"/>
      <c r="BX862" s="14"/>
      <c r="BY862" s="6"/>
      <c r="BZ862" s="15"/>
      <c r="CA862" s="160"/>
      <c r="CB862" s="160"/>
    </row>
    <row r="863" spans="75:80" ht="18.75" x14ac:dyDescent="0.25">
      <c r="BW863" s="13"/>
      <c r="BX863" s="14"/>
      <c r="BY863" s="6"/>
      <c r="BZ863" s="15"/>
      <c r="CA863" s="160"/>
      <c r="CB863" s="160"/>
    </row>
    <row r="864" spans="75:80" ht="18.75" x14ac:dyDescent="0.25">
      <c r="BW864" s="13"/>
      <c r="BX864" s="14"/>
      <c r="BY864" s="6"/>
      <c r="BZ864" s="15"/>
      <c r="CA864" s="160"/>
      <c r="CB864" s="160"/>
    </row>
    <row r="865" spans="75:80" ht="18.75" x14ac:dyDescent="0.25">
      <c r="BW865" s="13"/>
      <c r="BX865" s="14"/>
      <c r="BY865" s="6"/>
      <c r="BZ865" s="15"/>
      <c r="CA865" s="160"/>
      <c r="CB865" s="160"/>
    </row>
    <row r="866" spans="75:80" ht="18.75" x14ac:dyDescent="0.25">
      <c r="BW866" s="13"/>
      <c r="BX866" s="14"/>
      <c r="BY866" s="6"/>
      <c r="BZ866" s="15"/>
      <c r="CA866" s="160"/>
      <c r="CB866" s="160"/>
    </row>
    <row r="867" spans="75:80" ht="18.75" x14ac:dyDescent="0.25">
      <c r="BW867" s="13"/>
      <c r="BX867" s="14"/>
      <c r="BY867" s="6"/>
      <c r="BZ867" s="15"/>
      <c r="CA867" s="160"/>
      <c r="CB867" s="160"/>
    </row>
    <row r="868" spans="75:80" ht="18.75" x14ac:dyDescent="0.25">
      <c r="BW868" s="13"/>
      <c r="BX868" s="14"/>
      <c r="BY868" s="6"/>
      <c r="BZ868" s="15"/>
      <c r="CA868" s="160"/>
      <c r="CB868" s="160"/>
    </row>
    <row r="869" spans="75:80" ht="18.75" x14ac:dyDescent="0.25">
      <c r="BW869" s="13"/>
      <c r="BX869" s="14"/>
      <c r="BY869" s="6"/>
      <c r="BZ869" s="15"/>
      <c r="CA869" s="160"/>
      <c r="CB869" s="160"/>
    </row>
    <row r="870" spans="75:80" ht="18.75" x14ac:dyDescent="0.25">
      <c r="BW870" s="13"/>
      <c r="BX870" s="14"/>
      <c r="BY870" s="6"/>
      <c r="BZ870" s="15"/>
      <c r="CA870" s="160"/>
      <c r="CB870" s="160"/>
    </row>
    <row r="871" spans="75:80" ht="18.75" x14ac:dyDescent="0.25">
      <c r="BW871" s="13"/>
      <c r="BX871" s="14"/>
      <c r="BY871" s="6"/>
      <c r="BZ871" s="15"/>
      <c r="CA871" s="160"/>
      <c r="CB871" s="160"/>
    </row>
    <row r="872" spans="75:80" ht="18.75" x14ac:dyDescent="0.25">
      <c r="BW872" s="13"/>
      <c r="BX872" s="14"/>
      <c r="BY872" s="6"/>
      <c r="BZ872" s="15"/>
      <c r="CA872" s="160"/>
      <c r="CB872" s="160"/>
    </row>
    <row r="873" spans="75:80" ht="18.75" x14ac:dyDescent="0.25">
      <c r="BW873" s="13"/>
      <c r="BX873" s="14"/>
      <c r="BY873" s="6"/>
      <c r="BZ873" s="15"/>
      <c r="CA873" s="160"/>
      <c r="CB873" s="160"/>
    </row>
    <row r="874" spans="75:80" ht="18.75" x14ac:dyDescent="0.25">
      <c r="BW874" s="13"/>
      <c r="BX874" s="14"/>
      <c r="BY874" s="6"/>
      <c r="BZ874" s="15"/>
      <c r="CA874" s="160"/>
      <c r="CB874" s="160"/>
    </row>
    <row r="875" spans="75:80" ht="18.75" x14ac:dyDescent="0.25">
      <c r="BW875" s="13"/>
      <c r="BX875" s="14"/>
      <c r="BY875" s="6"/>
      <c r="BZ875" s="15"/>
      <c r="CA875" s="160"/>
      <c r="CB875" s="160"/>
    </row>
    <row r="876" spans="75:80" ht="18.75" x14ac:dyDescent="0.25">
      <c r="BW876" s="13"/>
      <c r="BX876" s="14"/>
      <c r="BY876" s="6"/>
      <c r="BZ876" s="15"/>
      <c r="CA876" s="160"/>
      <c r="CB876" s="160"/>
    </row>
    <row r="877" spans="75:80" ht="18.75" x14ac:dyDescent="0.25">
      <c r="BW877" s="13"/>
      <c r="BX877" s="14"/>
      <c r="BY877" s="6"/>
      <c r="BZ877" s="15"/>
      <c r="CA877" s="160"/>
      <c r="CB877" s="160"/>
    </row>
    <row r="878" spans="75:80" ht="18.75" x14ac:dyDescent="0.25">
      <c r="BW878" s="13"/>
      <c r="BX878" s="14"/>
      <c r="BY878" s="6"/>
      <c r="BZ878" s="15"/>
      <c r="CA878" s="160"/>
      <c r="CB878" s="160"/>
    </row>
    <row r="879" spans="75:80" ht="18.75" x14ac:dyDescent="0.25">
      <c r="BW879" s="13"/>
      <c r="BX879" s="14"/>
      <c r="BY879" s="6"/>
      <c r="BZ879" s="15"/>
      <c r="CA879" s="160"/>
      <c r="CB879" s="160"/>
    </row>
    <row r="880" spans="75:80" ht="18.75" x14ac:dyDescent="0.25">
      <c r="BW880" s="13"/>
      <c r="BX880" s="14"/>
      <c r="BY880" s="6"/>
      <c r="BZ880" s="15"/>
      <c r="CA880" s="160"/>
      <c r="CB880" s="160"/>
    </row>
    <row r="881" spans="75:80" ht="18.75" x14ac:dyDescent="0.25">
      <c r="BW881" s="13"/>
      <c r="BX881" s="14"/>
      <c r="BY881" s="6"/>
      <c r="BZ881" s="15"/>
      <c r="CA881" s="160"/>
      <c r="CB881" s="160"/>
    </row>
    <row r="882" spans="75:80" ht="18.75" x14ac:dyDescent="0.25">
      <c r="BW882" s="13"/>
      <c r="BX882" s="14"/>
      <c r="BY882" s="6"/>
      <c r="BZ882" s="15"/>
      <c r="CA882" s="160"/>
      <c r="CB882" s="160"/>
    </row>
    <row r="883" spans="75:80" ht="18.75" x14ac:dyDescent="0.25">
      <c r="BW883" s="13"/>
      <c r="BX883" s="14"/>
      <c r="BY883" s="6"/>
      <c r="BZ883" s="15"/>
      <c r="CA883" s="160"/>
      <c r="CB883" s="160"/>
    </row>
    <row r="884" spans="75:80" ht="18.75" x14ac:dyDescent="0.25">
      <c r="BW884" s="13"/>
      <c r="BX884" s="14"/>
      <c r="BY884" s="6"/>
      <c r="BZ884" s="15"/>
      <c r="CA884" s="160"/>
      <c r="CB884" s="160"/>
    </row>
    <row r="885" spans="75:80" ht="18.75" x14ac:dyDescent="0.25">
      <c r="BW885" s="13"/>
      <c r="BX885" s="14"/>
      <c r="BY885" s="6"/>
      <c r="BZ885" s="15"/>
      <c r="CA885" s="160"/>
      <c r="CB885" s="160"/>
    </row>
    <row r="886" spans="75:80" ht="18.75" x14ac:dyDescent="0.25">
      <c r="BW886" s="13"/>
      <c r="BX886" s="14"/>
      <c r="BY886" s="6"/>
      <c r="BZ886" s="15"/>
      <c r="CA886" s="160"/>
      <c r="CB886" s="160"/>
    </row>
    <row r="887" spans="75:80" ht="18.75" x14ac:dyDescent="0.25">
      <c r="BW887" s="13"/>
      <c r="BX887" s="14"/>
      <c r="BY887" s="6"/>
      <c r="BZ887" s="15"/>
      <c r="CA887" s="160"/>
      <c r="CB887" s="160"/>
    </row>
    <row r="888" spans="75:80" ht="18.75" x14ac:dyDescent="0.25">
      <c r="BW888" s="13"/>
      <c r="BX888" s="14"/>
      <c r="BY888" s="6"/>
      <c r="BZ888" s="15"/>
      <c r="CA888" s="160"/>
      <c r="CB888" s="160"/>
    </row>
    <row r="889" spans="75:80" ht="18.75" x14ac:dyDescent="0.25">
      <c r="BW889" s="13"/>
      <c r="BX889" s="14"/>
      <c r="BY889" s="6"/>
      <c r="BZ889" s="15"/>
      <c r="CA889" s="160"/>
      <c r="CB889" s="160"/>
    </row>
    <row r="890" spans="75:80" ht="18.75" x14ac:dyDescent="0.25">
      <c r="BW890" s="13"/>
      <c r="BX890" s="14"/>
      <c r="BY890" s="6"/>
      <c r="BZ890" s="15"/>
      <c r="CA890" s="160"/>
      <c r="CB890" s="160"/>
    </row>
    <row r="891" spans="75:80" ht="18.75" x14ac:dyDescent="0.25">
      <c r="BW891" s="13"/>
      <c r="BX891" s="14"/>
      <c r="BY891" s="6"/>
      <c r="BZ891" s="15"/>
      <c r="CA891" s="160"/>
      <c r="CB891" s="160"/>
    </row>
    <row r="892" spans="75:80" ht="18.75" x14ac:dyDescent="0.25">
      <c r="BW892" s="13"/>
      <c r="BX892" s="14"/>
      <c r="BY892" s="6"/>
      <c r="BZ892" s="15"/>
      <c r="CA892" s="160"/>
      <c r="CB892" s="160"/>
    </row>
    <row r="893" spans="75:80" ht="18.75" x14ac:dyDescent="0.25">
      <c r="BW893" s="13"/>
      <c r="BX893" s="14"/>
      <c r="BY893" s="6"/>
      <c r="BZ893" s="15"/>
      <c r="CA893" s="160"/>
      <c r="CB893" s="160"/>
    </row>
    <row r="894" spans="75:80" ht="18.75" x14ac:dyDescent="0.25">
      <c r="BW894" s="13"/>
      <c r="BX894" s="14"/>
      <c r="BY894" s="6"/>
      <c r="BZ894" s="15"/>
      <c r="CA894" s="160"/>
      <c r="CB894" s="160"/>
    </row>
    <row r="895" spans="75:80" ht="18.75" x14ac:dyDescent="0.25">
      <c r="BW895" s="13"/>
      <c r="BX895" s="14"/>
      <c r="BY895" s="6"/>
      <c r="BZ895" s="15"/>
      <c r="CA895" s="160"/>
      <c r="CB895" s="160"/>
    </row>
    <row r="896" spans="75:80" ht="18.75" x14ac:dyDescent="0.25">
      <c r="BW896" s="13"/>
      <c r="BX896" s="14"/>
      <c r="BY896" s="6"/>
      <c r="BZ896" s="15"/>
      <c r="CA896" s="160"/>
      <c r="CB896" s="160"/>
    </row>
    <row r="897" spans="75:80" ht="18.75" x14ac:dyDescent="0.25">
      <c r="BW897" s="13"/>
      <c r="BX897" s="14"/>
      <c r="BY897" s="6"/>
      <c r="BZ897" s="15"/>
      <c r="CA897" s="160"/>
      <c r="CB897" s="160"/>
    </row>
    <row r="898" spans="75:80" ht="18.75" x14ac:dyDescent="0.25">
      <c r="BW898" s="13"/>
      <c r="BX898" s="14"/>
      <c r="BY898" s="6"/>
      <c r="BZ898" s="15"/>
      <c r="CA898" s="160"/>
      <c r="CB898" s="160"/>
    </row>
    <row r="899" spans="75:80" ht="18.75" x14ac:dyDescent="0.25">
      <c r="BW899" s="13"/>
      <c r="BX899" s="14"/>
      <c r="BY899" s="6"/>
      <c r="BZ899" s="15"/>
      <c r="CA899" s="160"/>
      <c r="CB899" s="160"/>
    </row>
    <row r="900" spans="75:80" ht="18.75" x14ac:dyDescent="0.25">
      <c r="BW900" s="13"/>
      <c r="BX900" s="14"/>
      <c r="BY900" s="6"/>
      <c r="BZ900" s="15"/>
      <c r="CA900" s="160"/>
      <c r="CB900" s="160"/>
    </row>
    <row r="901" spans="75:80" ht="18.75" x14ac:dyDescent="0.25">
      <c r="BW901" s="13"/>
      <c r="BX901" s="14"/>
      <c r="BY901" s="6"/>
      <c r="BZ901" s="15"/>
      <c r="CA901" s="160"/>
      <c r="CB901" s="160"/>
    </row>
    <row r="902" spans="75:80" ht="18.75" x14ac:dyDescent="0.25">
      <c r="BW902" s="13"/>
      <c r="BX902" s="14"/>
      <c r="BY902" s="6"/>
      <c r="BZ902" s="15"/>
      <c r="CA902" s="160"/>
      <c r="CB902" s="160"/>
    </row>
    <row r="903" spans="75:80" ht="18.75" x14ac:dyDescent="0.25">
      <c r="BW903" s="13"/>
      <c r="BX903" s="14"/>
      <c r="BY903" s="6"/>
      <c r="BZ903" s="15"/>
      <c r="CA903" s="160"/>
      <c r="CB903" s="160"/>
    </row>
    <row r="904" spans="75:80" ht="18.75" x14ac:dyDescent="0.25">
      <c r="BW904" s="13"/>
      <c r="BX904" s="14"/>
      <c r="BY904" s="6"/>
      <c r="BZ904" s="15"/>
      <c r="CA904" s="160"/>
      <c r="CB904" s="160"/>
    </row>
    <row r="905" spans="75:80" ht="18.75" x14ac:dyDescent="0.25">
      <c r="BW905" s="13"/>
      <c r="BX905" s="14"/>
      <c r="BY905" s="6"/>
      <c r="BZ905" s="15"/>
      <c r="CA905" s="160"/>
      <c r="CB905" s="160"/>
    </row>
    <row r="906" spans="75:80" ht="18.75" x14ac:dyDescent="0.25">
      <c r="BW906" s="13"/>
      <c r="BX906" s="14"/>
      <c r="BY906" s="6"/>
      <c r="BZ906" s="15"/>
      <c r="CA906" s="160"/>
      <c r="CB906" s="160"/>
    </row>
    <row r="907" spans="75:80" ht="18.75" x14ac:dyDescent="0.25">
      <c r="BW907" s="13"/>
      <c r="BX907" s="14"/>
      <c r="BY907" s="6"/>
      <c r="BZ907" s="15"/>
      <c r="CA907" s="160"/>
      <c r="CB907" s="160"/>
    </row>
    <row r="908" spans="75:80" ht="18.75" x14ac:dyDescent="0.25">
      <c r="BW908" s="13"/>
      <c r="BX908" s="14"/>
      <c r="BY908" s="6"/>
      <c r="BZ908" s="15"/>
      <c r="CA908" s="160"/>
      <c r="CB908" s="160"/>
    </row>
    <row r="909" spans="75:80" ht="18.75" x14ac:dyDescent="0.25">
      <c r="BW909" s="13"/>
      <c r="BX909" s="14"/>
      <c r="BY909" s="6"/>
      <c r="BZ909" s="15"/>
      <c r="CA909" s="160"/>
      <c r="CB909" s="160"/>
    </row>
    <row r="910" spans="75:80" ht="18.75" x14ac:dyDescent="0.25">
      <c r="BW910" s="13"/>
      <c r="BX910" s="14"/>
      <c r="BY910" s="6"/>
      <c r="BZ910" s="15"/>
      <c r="CA910" s="160"/>
      <c r="CB910" s="160"/>
    </row>
    <row r="911" spans="75:80" ht="18.75" x14ac:dyDescent="0.25">
      <c r="BW911" s="13"/>
      <c r="BX911" s="14"/>
      <c r="BY911" s="6"/>
      <c r="BZ911" s="15"/>
      <c r="CA911" s="160"/>
      <c r="CB911" s="160"/>
    </row>
    <row r="912" spans="75:80" ht="18.75" x14ac:dyDescent="0.25">
      <c r="BW912" s="13"/>
      <c r="BX912" s="14"/>
      <c r="BY912" s="6"/>
      <c r="BZ912" s="15"/>
      <c r="CA912" s="160"/>
      <c r="CB912" s="160"/>
    </row>
    <row r="913" spans="75:80" ht="18.75" x14ac:dyDescent="0.25">
      <c r="BW913" s="13"/>
      <c r="BX913" s="14"/>
      <c r="BY913" s="6"/>
      <c r="BZ913" s="15"/>
      <c r="CA913" s="160"/>
      <c r="CB913" s="160"/>
    </row>
    <row r="914" spans="75:80" ht="18.75" x14ac:dyDescent="0.25">
      <c r="BW914" s="13"/>
      <c r="BX914" s="14"/>
      <c r="BY914" s="6"/>
      <c r="BZ914" s="15"/>
      <c r="CA914" s="160"/>
      <c r="CB914" s="160"/>
    </row>
    <row r="915" spans="75:80" ht="18.75" x14ac:dyDescent="0.25">
      <c r="BW915" s="13"/>
      <c r="BX915" s="14"/>
      <c r="BY915" s="6"/>
      <c r="BZ915" s="15"/>
      <c r="CA915" s="160"/>
      <c r="CB915" s="160"/>
    </row>
    <row r="916" spans="75:80" ht="18.75" x14ac:dyDescent="0.25">
      <c r="BW916" s="13"/>
      <c r="BX916" s="14"/>
      <c r="BY916" s="6"/>
      <c r="BZ916" s="15"/>
      <c r="CA916" s="160"/>
      <c r="CB916" s="160"/>
    </row>
    <row r="917" spans="75:80" ht="18.75" x14ac:dyDescent="0.25">
      <c r="BW917" s="13"/>
      <c r="BX917" s="14"/>
      <c r="BY917" s="6"/>
      <c r="BZ917" s="15"/>
      <c r="CA917" s="160"/>
      <c r="CB917" s="160"/>
    </row>
    <row r="918" spans="75:80" ht="18.75" x14ac:dyDescent="0.25">
      <c r="BW918" s="13"/>
      <c r="BX918" s="14"/>
      <c r="BY918" s="6"/>
      <c r="BZ918" s="15"/>
      <c r="CA918" s="160"/>
      <c r="CB918" s="160"/>
    </row>
    <row r="919" spans="75:80" ht="18.75" x14ac:dyDescent="0.25">
      <c r="BW919" s="13"/>
      <c r="BX919" s="14"/>
      <c r="BY919" s="6"/>
      <c r="BZ919" s="15"/>
      <c r="CA919" s="160"/>
      <c r="CB919" s="160"/>
    </row>
    <row r="920" spans="75:80" ht="18.75" x14ac:dyDescent="0.25">
      <c r="BW920" s="13"/>
      <c r="BX920" s="14"/>
      <c r="BY920" s="6"/>
      <c r="BZ920" s="15"/>
      <c r="CA920" s="160"/>
      <c r="CB920" s="160"/>
    </row>
    <row r="921" spans="75:80" ht="18.75" x14ac:dyDescent="0.25">
      <c r="BW921" s="13"/>
      <c r="BX921" s="14"/>
      <c r="BY921" s="6"/>
      <c r="BZ921" s="15"/>
      <c r="CA921" s="160"/>
      <c r="CB921" s="160"/>
    </row>
    <row r="922" spans="75:80" ht="18.75" x14ac:dyDescent="0.25">
      <c r="BW922" s="13"/>
      <c r="BX922" s="14"/>
      <c r="BY922" s="6"/>
      <c r="BZ922" s="15"/>
      <c r="CA922" s="160"/>
      <c r="CB922" s="160"/>
    </row>
    <row r="923" spans="75:80" ht="18.75" x14ac:dyDescent="0.25">
      <c r="BW923" s="13"/>
      <c r="BX923" s="14"/>
      <c r="BY923" s="6"/>
      <c r="BZ923" s="15"/>
      <c r="CA923" s="160"/>
      <c r="CB923" s="160"/>
    </row>
    <row r="924" spans="75:80" ht="18.75" x14ac:dyDescent="0.25">
      <c r="BW924" s="13"/>
      <c r="BX924" s="14"/>
      <c r="BY924" s="6"/>
      <c r="BZ924" s="15"/>
      <c r="CA924" s="160"/>
      <c r="CB924" s="160"/>
    </row>
    <row r="925" spans="75:80" ht="18.75" x14ac:dyDescent="0.25">
      <c r="BW925" s="13"/>
      <c r="BX925" s="14"/>
      <c r="BY925" s="6"/>
      <c r="BZ925" s="15"/>
      <c r="CA925" s="160"/>
      <c r="CB925" s="160"/>
    </row>
    <row r="926" spans="75:80" ht="18.75" x14ac:dyDescent="0.25">
      <c r="BW926" s="13"/>
      <c r="BX926" s="14"/>
      <c r="BY926" s="6"/>
      <c r="BZ926" s="15"/>
      <c r="CA926" s="160"/>
      <c r="CB926" s="160"/>
    </row>
    <row r="927" spans="75:80" ht="18.75" x14ac:dyDescent="0.25">
      <c r="BW927" s="13"/>
      <c r="BX927" s="14"/>
      <c r="BY927" s="6"/>
      <c r="BZ927" s="15"/>
      <c r="CA927" s="160"/>
      <c r="CB927" s="160"/>
    </row>
    <row r="928" spans="75:80" ht="18.75" x14ac:dyDescent="0.25">
      <c r="BW928" s="13"/>
      <c r="BX928" s="14"/>
      <c r="BY928" s="6"/>
      <c r="BZ928" s="15"/>
      <c r="CA928" s="160"/>
      <c r="CB928" s="160"/>
    </row>
    <row r="929" spans="75:80" ht="18.75" x14ac:dyDescent="0.25">
      <c r="BW929" s="13"/>
      <c r="BX929" s="14"/>
      <c r="BY929" s="6"/>
      <c r="BZ929" s="15"/>
      <c r="CA929" s="160"/>
      <c r="CB929" s="160"/>
    </row>
    <row r="930" spans="75:80" ht="18.75" x14ac:dyDescent="0.25">
      <c r="BW930" s="13"/>
      <c r="BX930" s="14"/>
      <c r="BY930" s="6"/>
      <c r="BZ930" s="15"/>
      <c r="CA930" s="160"/>
      <c r="CB930" s="160"/>
    </row>
    <row r="931" spans="75:80" ht="18.75" x14ac:dyDescent="0.25">
      <c r="BW931" s="13"/>
      <c r="BX931" s="14"/>
      <c r="BY931" s="6"/>
      <c r="BZ931" s="15"/>
      <c r="CA931" s="160"/>
      <c r="CB931" s="160"/>
    </row>
    <row r="932" spans="75:80" ht="18.75" x14ac:dyDescent="0.25">
      <c r="BW932" s="13"/>
      <c r="BX932" s="14"/>
      <c r="BY932" s="6"/>
      <c r="BZ932" s="15"/>
      <c r="CA932" s="160"/>
      <c r="CB932" s="160"/>
    </row>
    <row r="933" spans="75:80" ht="18.75" x14ac:dyDescent="0.25">
      <c r="BW933" s="13"/>
      <c r="BX933" s="14"/>
      <c r="BY933" s="6"/>
      <c r="BZ933" s="15"/>
      <c r="CA933" s="160"/>
      <c r="CB933" s="160"/>
    </row>
    <row r="934" spans="75:80" ht="18.75" x14ac:dyDescent="0.25">
      <c r="BW934" s="13"/>
      <c r="BX934" s="14"/>
      <c r="BY934" s="6"/>
      <c r="BZ934" s="15"/>
      <c r="CA934" s="160"/>
      <c r="CB934" s="160"/>
    </row>
    <row r="935" spans="75:80" ht="18.75" x14ac:dyDescent="0.25">
      <c r="BW935" s="13"/>
      <c r="BX935" s="14"/>
      <c r="BY935" s="6"/>
      <c r="BZ935" s="15"/>
      <c r="CA935" s="160"/>
      <c r="CB935" s="160"/>
    </row>
    <row r="936" spans="75:80" ht="18.75" x14ac:dyDescent="0.25">
      <c r="BW936" s="13"/>
      <c r="BX936" s="14"/>
      <c r="BY936" s="6"/>
      <c r="BZ936" s="15"/>
      <c r="CA936" s="160"/>
      <c r="CB936" s="160"/>
    </row>
    <row r="937" spans="75:80" ht="18.75" x14ac:dyDescent="0.25">
      <c r="BW937" s="13"/>
      <c r="BX937" s="14"/>
      <c r="BY937" s="6"/>
      <c r="BZ937" s="15"/>
      <c r="CA937" s="160"/>
      <c r="CB937" s="160"/>
    </row>
    <row r="938" spans="75:80" ht="18.75" x14ac:dyDescent="0.25">
      <c r="BW938" s="13"/>
      <c r="BX938" s="14"/>
      <c r="BY938" s="6"/>
      <c r="BZ938" s="15"/>
      <c r="CA938" s="160"/>
      <c r="CB938" s="160"/>
    </row>
    <row r="939" spans="75:80" ht="18.75" x14ac:dyDescent="0.25">
      <c r="BW939" s="13"/>
      <c r="BX939" s="14"/>
      <c r="BY939" s="6"/>
      <c r="BZ939" s="15"/>
      <c r="CA939" s="160"/>
      <c r="CB939" s="160"/>
    </row>
    <row r="940" spans="75:80" ht="18.75" x14ac:dyDescent="0.25">
      <c r="BW940" s="13"/>
      <c r="BX940" s="14"/>
      <c r="BY940" s="6"/>
      <c r="BZ940" s="15"/>
      <c r="CA940" s="160"/>
      <c r="CB940" s="160"/>
    </row>
    <row r="941" spans="75:80" ht="18.75" x14ac:dyDescent="0.25">
      <c r="BW941" s="13"/>
      <c r="BX941" s="14"/>
      <c r="BY941" s="6"/>
      <c r="BZ941" s="15"/>
      <c r="CA941" s="160"/>
      <c r="CB941" s="160"/>
    </row>
    <row r="942" spans="75:80" ht="18.75" x14ac:dyDescent="0.25">
      <c r="BW942" s="13"/>
      <c r="BX942" s="14"/>
      <c r="BY942" s="6"/>
      <c r="BZ942" s="15"/>
      <c r="CA942" s="160"/>
      <c r="CB942" s="160"/>
    </row>
    <row r="943" spans="75:80" ht="18.75" x14ac:dyDescent="0.25">
      <c r="BW943" s="13"/>
      <c r="BX943" s="14"/>
      <c r="BY943" s="6"/>
      <c r="BZ943" s="15"/>
      <c r="CA943" s="160"/>
      <c r="CB943" s="160"/>
    </row>
    <row r="944" spans="75:80" ht="18.75" x14ac:dyDescent="0.25">
      <c r="BW944" s="13"/>
      <c r="BX944" s="14"/>
      <c r="BY944" s="6"/>
      <c r="BZ944" s="15"/>
      <c r="CA944" s="160"/>
      <c r="CB944" s="160"/>
    </row>
    <row r="945" spans="75:80" ht="18.75" x14ac:dyDescent="0.25">
      <c r="BW945" s="13"/>
      <c r="BX945" s="14"/>
      <c r="BY945" s="6"/>
      <c r="BZ945" s="15"/>
      <c r="CA945" s="160"/>
      <c r="CB945" s="160"/>
    </row>
    <row r="946" spans="75:80" ht="18.75" x14ac:dyDescent="0.25">
      <c r="BW946" s="13"/>
      <c r="BX946" s="14"/>
      <c r="BY946" s="6"/>
      <c r="BZ946" s="15"/>
      <c r="CA946" s="160"/>
      <c r="CB946" s="160"/>
    </row>
    <row r="947" spans="75:80" ht="18.75" x14ac:dyDescent="0.25">
      <c r="BW947" s="13"/>
      <c r="BX947" s="14"/>
      <c r="BY947" s="6"/>
      <c r="BZ947" s="15"/>
      <c r="CA947" s="160"/>
      <c r="CB947" s="160"/>
    </row>
    <row r="948" spans="75:80" ht="18.75" x14ac:dyDescent="0.25">
      <c r="BW948" s="13"/>
      <c r="BX948" s="14"/>
      <c r="BY948" s="6"/>
      <c r="BZ948" s="15"/>
      <c r="CA948" s="160"/>
      <c r="CB948" s="160"/>
    </row>
    <row r="949" spans="75:80" ht="18.75" x14ac:dyDescent="0.25">
      <c r="BW949" s="13"/>
      <c r="BX949" s="14"/>
      <c r="BY949" s="6"/>
      <c r="BZ949" s="15"/>
      <c r="CA949" s="160"/>
      <c r="CB949" s="160"/>
    </row>
    <row r="950" spans="75:80" ht="18.75" x14ac:dyDescent="0.25">
      <c r="BW950" s="13"/>
      <c r="BX950" s="14"/>
      <c r="BY950" s="6"/>
      <c r="BZ950" s="15"/>
      <c r="CA950" s="160"/>
      <c r="CB950" s="160"/>
    </row>
    <row r="951" spans="75:80" ht="18.75" x14ac:dyDescent="0.25">
      <c r="BW951" s="13"/>
      <c r="BX951" s="14"/>
      <c r="BY951" s="6"/>
      <c r="BZ951" s="15"/>
      <c r="CA951" s="160"/>
      <c r="CB951" s="160"/>
    </row>
    <row r="952" spans="75:80" ht="18.75" x14ac:dyDescent="0.25">
      <c r="BW952" s="13"/>
      <c r="BX952" s="14"/>
      <c r="BY952" s="6"/>
      <c r="BZ952" s="15"/>
      <c r="CA952" s="160"/>
      <c r="CB952" s="160"/>
    </row>
    <row r="953" spans="75:80" ht="18.75" x14ac:dyDescent="0.25">
      <c r="BW953" s="13"/>
      <c r="BX953" s="14"/>
      <c r="BY953" s="6"/>
      <c r="BZ953" s="15"/>
      <c r="CA953" s="160"/>
      <c r="CB953" s="160"/>
    </row>
    <row r="954" spans="75:80" ht="18.75" x14ac:dyDescent="0.25">
      <c r="BW954" s="13"/>
      <c r="BX954" s="14"/>
      <c r="BY954" s="6"/>
      <c r="BZ954" s="15"/>
      <c r="CA954" s="160"/>
      <c r="CB954" s="160"/>
    </row>
    <row r="955" spans="75:80" ht="18.75" x14ac:dyDescent="0.25">
      <c r="BW955" s="13"/>
      <c r="BX955" s="14"/>
      <c r="BY955" s="6"/>
      <c r="BZ955" s="15"/>
      <c r="CA955" s="160"/>
      <c r="CB955" s="160"/>
    </row>
    <row r="956" spans="75:80" ht="18.75" x14ac:dyDescent="0.25">
      <c r="BW956" s="13"/>
      <c r="BX956" s="14"/>
      <c r="BY956" s="6"/>
      <c r="BZ956" s="15"/>
      <c r="CA956" s="160"/>
      <c r="CB956" s="160"/>
    </row>
    <row r="957" spans="75:80" ht="18.75" x14ac:dyDescent="0.25">
      <c r="BW957" s="13"/>
      <c r="BX957" s="14"/>
      <c r="BY957" s="6"/>
      <c r="BZ957" s="15"/>
      <c r="CA957" s="160"/>
      <c r="CB957" s="160"/>
    </row>
    <row r="958" spans="75:80" ht="18.75" x14ac:dyDescent="0.25">
      <c r="BW958" s="13"/>
      <c r="BX958" s="14"/>
      <c r="BY958" s="6"/>
      <c r="BZ958" s="15"/>
      <c r="CA958" s="160"/>
      <c r="CB958" s="160"/>
    </row>
    <row r="959" spans="75:80" ht="18.75" x14ac:dyDescent="0.25">
      <c r="BW959" s="13"/>
      <c r="BX959" s="14"/>
      <c r="BY959" s="6"/>
      <c r="BZ959" s="15"/>
      <c r="CA959" s="160"/>
      <c r="CB959" s="160"/>
    </row>
    <row r="960" spans="75:80" ht="18.75" x14ac:dyDescent="0.25">
      <c r="BW960" s="13"/>
      <c r="BX960" s="14"/>
      <c r="BY960" s="6"/>
      <c r="BZ960" s="15"/>
      <c r="CA960" s="160"/>
      <c r="CB960" s="160"/>
    </row>
    <row r="961" spans="75:80" ht="18.75" x14ac:dyDescent="0.25">
      <c r="BW961" s="13"/>
      <c r="BX961" s="14"/>
      <c r="BY961" s="6"/>
      <c r="BZ961" s="15"/>
      <c r="CA961" s="160"/>
      <c r="CB961" s="160"/>
    </row>
    <row r="962" spans="75:80" ht="18.75" x14ac:dyDescent="0.25">
      <c r="BW962" s="13"/>
      <c r="BX962" s="14"/>
      <c r="BY962" s="6"/>
      <c r="BZ962" s="15"/>
      <c r="CA962" s="160"/>
      <c r="CB962" s="160"/>
    </row>
    <row r="963" spans="75:80" ht="18.75" x14ac:dyDescent="0.25">
      <c r="BW963" s="13"/>
      <c r="BX963" s="14"/>
      <c r="BY963" s="6"/>
      <c r="BZ963" s="15"/>
      <c r="CA963" s="160"/>
      <c r="CB963" s="160"/>
    </row>
    <row r="964" spans="75:80" ht="18.75" x14ac:dyDescent="0.25">
      <c r="BW964" s="13"/>
      <c r="BX964" s="14"/>
      <c r="BY964" s="6"/>
      <c r="BZ964" s="15"/>
      <c r="CA964" s="160"/>
      <c r="CB964" s="160"/>
    </row>
    <row r="965" spans="75:80" ht="18.75" x14ac:dyDescent="0.25">
      <c r="BW965" s="13"/>
      <c r="BX965" s="14"/>
      <c r="BY965" s="6"/>
      <c r="BZ965" s="15"/>
      <c r="CA965" s="160"/>
      <c r="CB965" s="160"/>
    </row>
    <row r="966" spans="75:80" ht="18.75" x14ac:dyDescent="0.25">
      <c r="BW966" s="13"/>
      <c r="BX966" s="14"/>
      <c r="BY966" s="6"/>
      <c r="BZ966" s="15"/>
      <c r="CA966" s="160"/>
      <c r="CB966" s="160"/>
    </row>
    <row r="967" spans="75:80" ht="18.75" x14ac:dyDescent="0.25">
      <c r="BW967" s="13"/>
      <c r="BX967" s="14"/>
      <c r="BY967" s="6"/>
      <c r="BZ967" s="15"/>
      <c r="CA967" s="160"/>
      <c r="CB967" s="160"/>
    </row>
    <row r="968" spans="75:80" ht="18.75" x14ac:dyDescent="0.25">
      <c r="BW968" s="13"/>
      <c r="BX968" s="14"/>
      <c r="BY968" s="6"/>
      <c r="BZ968" s="15"/>
      <c r="CA968" s="160"/>
      <c r="CB968" s="160"/>
    </row>
    <row r="969" spans="75:80" ht="18.75" x14ac:dyDescent="0.25">
      <c r="BW969" s="13"/>
      <c r="BX969" s="14"/>
      <c r="BY969" s="6"/>
      <c r="BZ969" s="15"/>
      <c r="CA969" s="160"/>
      <c r="CB969" s="160"/>
    </row>
    <row r="970" spans="75:80" ht="18.75" x14ac:dyDescent="0.25">
      <c r="BW970" s="13"/>
      <c r="BX970" s="14"/>
      <c r="BY970" s="6"/>
      <c r="BZ970" s="15"/>
      <c r="CA970" s="160"/>
      <c r="CB970" s="160"/>
    </row>
    <row r="971" spans="75:80" ht="18.75" x14ac:dyDescent="0.25">
      <c r="BW971" s="13"/>
      <c r="BX971" s="14"/>
      <c r="BY971" s="6"/>
      <c r="BZ971" s="15"/>
      <c r="CA971" s="160"/>
      <c r="CB971" s="160"/>
    </row>
    <row r="972" spans="75:80" ht="18.75" x14ac:dyDescent="0.25">
      <c r="BW972" s="13"/>
      <c r="BX972" s="14"/>
      <c r="BY972" s="6"/>
      <c r="BZ972" s="15"/>
      <c r="CA972" s="160"/>
      <c r="CB972" s="160"/>
    </row>
    <row r="973" spans="75:80" ht="18.75" x14ac:dyDescent="0.25">
      <c r="BW973" s="13"/>
      <c r="BX973" s="14"/>
      <c r="BY973" s="6"/>
      <c r="BZ973" s="15"/>
      <c r="CA973" s="160"/>
      <c r="CB973" s="160"/>
    </row>
    <row r="974" spans="75:80" ht="18.75" x14ac:dyDescent="0.25">
      <c r="BW974" s="13"/>
      <c r="BX974" s="14"/>
      <c r="BY974" s="6"/>
      <c r="BZ974" s="15"/>
      <c r="CA974" s="160"/>
      <c r="CB974" s="160"/>
    </row>
    <row r="975" spans="75:80" ht="18.75" x14ac:dyDescent="0.25">
      <c r="BW975" s="13"/>
      <c r="BX975" s="14"/>
      <c r="BY975" s="6"/>
      <c r="BZ975" s="15"/>
      <c r="CA975" s="160"/>
      <c r="CB975" s="160"/>
    </row>
    <row r="976" spans="75:80" ht="18.75" x14ac:dyDescent="0.25">
      <c r="BW976" s="13"/>
      <c r="BX976" s="14"/>
      <c r="BY976" s="6"/>
      <c r="BZ976" s="15"/>
      <c r="CA976" s="160"/>
      <c r="CB976" s="160"/>
    </row>
    <row r="977" spans="75:80" ht="18.75" x14ac:dyDescent="0.25">
      <c r="BW977" s="13"/>
      <c r="BX977" s="14"/>
      <c r="BY977" s="6"/>
      <c r="BZ977" s="15"/>
      <c r="CA977" s="160"/>
      <c r="CB977" s="160"/>
    </row>
    <row r="978" spans="75:80" ht="18.75" x14ac:dyDescent="0.25">
      <c r="BW978" s="13"/>
      <c r="BX978" s="14"/>
      <c r="BY978" s="6"/>
      <c r="BZ978" s="15"/>
      <c r="CA978" s="160"/>
      <c r="CB978" s="160"/>
    </row>
    <row r="979" spans="75:80" ht="18.75" x14ac:dyDescent="0.25">
      <c r="BW979" s="13"/>
      <c r="BX979" s="14"/>
      <c r="BY979" s="6"/>
      <c r="BZ979" s="15"/>
      <c r="CA979" s="160"/>
      <c r="CB979" s="160"/>
    </row>
    <row r="980" spans="75:80" ht="18.75" x14ac:dyDescent="0.25">
      <c r="BW980" s="13"/>
      <c r="BX980" s="14"/>
      <c r="BY980" s="6"/>
      <c r="BZ980" s="15"/>
      <c r="CA980" s="160"/>
      <c r="CB980" s="160"/>
    </row>
    <row r="981" spans="75:80" ht="18.75" x14ac:dyDescent="0.25">
      <c r="BW981" s="13"/>
      <c r="BX981" s="14"/>
      <c r="BY981" s="6"/>
      <c r="BZ981" s="15"/>
      <c r="CA981" s="160"/>
      <c r="CB981" s="160"/>
    </row>
    <row r="982" spans="75:80" ht="18.75" x14ac:dyDescent="0.25">
      <c r="BW982" s="13"/>
      <c r="BX982" s="14"/>
      <c r="BY982" s="6"/>
      <c r="BZ982" s="15"/>
      <c r="CA982" s="160"/>
      <c r="CB982" s="160"/>
    </row>
    <row r="983" spans="75:80" ht="18.75" x14ac:dyDescent="0.25">
      <c r="BW983" s="13"/>
      <c r="BX983" s="14"/>
      <c r="BY983" s="6"/>
      <c r="BZ983" s="15"/>
      <c r="CA983" s="160"/>
      <c r="CB983" s="160"/>
    </row>
    <row r="984" spans="75:80" ht="18.75" x14ac:dyDescent="0.25">
      <c r="BW984" s="13"/>
      <c r="BX984" s="14"/>
      <c r="BY984" s="6"/>
      <c r="BZ984" s="15"/>
      <c r="CA984" s="160"/>
      <c r="CB984" s="160"/>
    </row>
    <row r="985" spans="75:80" ht="18.75" x14ac:dyDescent="0.25">
      <c r="BW985" s="13"/>
      <c r="BX985" s="14"/>
      <c r="BY985" s="6"/>
      <c r="BZ985" s="15"/>
      <c r="CA985" s="160"/>
      <c r="CB985" s="160"/>
    </row>
    <row r="986" spans="75:80" ht="18.75" x14ac:dyDescent="0.25">
      <c r="BW986" s="13"/>
      <c r="BX986" s="14"/>
      <c r="BY986" s="6"/>
      <c r="BZ986" s="15"/>
      <c r="CA986" s="160"/>
      <c r="CB986" s="160"/>
    </row>
    <row r="987" spans="75:80" ht="18.75" x14ac:dyDescent="0.25">
      <c r="BW987" s="13"/>
      <c r="BX987" s="14"/>
      <c r="BY987" s="6"/>
      <c r="BZ987" s="15"/>
      <c r="CA987" s="160"/>
      <c r="CB987" s="160"/>
    </row>
    <row r="988" spans="75:80" ht="18.75" x14ac:dyDescent="0.25">
      <c r="BW988" s="13"/>
      <c r="BX988" s="14"/>
      <c r="BY988" s="6"/>
      <c r="BZ988" s="15"/>
      <c r="CA988" s="160"/>
      <c r="CB988" s="160"/>
    </row>
    <row r="989" spans="75:80" ht="18.75" x14ac:dyDescent="0.25">
      <c r="BW989" s="13"/>
      <c r="BX989" s="14"/>
      <c r="BY989" s="6"/>
      <c r="BZ989" s="15"/>
      <c r="CA989" s="160"/>
      <c r="CB989" s="160"/>
    </row>
    <row r="990" spans="75:80" ht="18.75" x14ac:dyDescent="0.25">
      <c r="BW990" s="13"/>
      <c r="BX990" s="14"/>
      <c r="BY990" s="6"/>
      <c r="BZ990" s="15"/>
      <c r="CA990" s="160"/>
      <c r="CB990" s="160"/>
    </row>
    <row r="991" spans="75:80" ht="18.75" x14ac:dyDescent="0.25">
      <c r="BW991" s="13"/>
      <c r="BX991" s="14"/>
      <c r="BY991" s="6"/>
      <c r="BZ991" s="15"/>
      <c r="CA991" s="160"/>
      <c r="CB991" s="160"/>
    </row>
    <row r="992" spans="75:80" ht="18.75" x14ac:dyDescent="0.25">
      <c r="BW992" s="13"/>
      <c r="BX992" s="14"/>
      <c r="BY992" s="6"/>
      <c r="BZ992" s="15"/>
      <c r="CA992" s="160"/>
      <c r="CB992" s="160"/>
    </row>
    <row r="993" spans="75:80" ht="18.75" x14ac:dyDescent="0.25">
      <c r="BW993" s="13"/>
      <c r="BX993" s="14"/>
      <c r="BY993" s="6"/>
      <c r="BZ993" s="15"/>
      <c r="CA993" s="160"/>
      <c r="CB993" s="160"/>
    </row>
    <row r="994" spans="75:80" ht="18.75" x14ac:dyDescent="0.25">
      <c r="BW994" s="13"/>
      <c r="BX994" s="14"/>
      <c r="BY994" s="6"/>
      <c r="BZ994" s="15"/>
      <c r="CA994" s="160"/>
      <c r="CB994" s="160"/>
    </row>
    <row r="995" spans="75:80" ht="18.75" x14ac:dyDescent="0.25">
      <c r="BW995" s="13"/>
      <c r="BX995" s="14"/>
      <c r="BY995" s="6"/>
      <c r="BZ995" s="15"/>
      <c r="CA995" s="160"/>
      <c r="CB995" s="160"/>
    </row>
    <row r="996" spans="75:80" ht="18.75" x14ac:dyDescent="0.25">
      <c r="BW996" s="13"/>
      <c r="BX996" s="14"/>
      <c r="BY996" s="6"/>
      <c r="BZ996" s="15"/>
      <c r="CA996" s="160"/>
      <c r="CB996" s="160"/>
    </row>
    <row r="997" spans="75:80" ht="18.75" x14ac:dyDescent="0.25">
      <c r="BW997" s="13"/>
      <c r="BX997" s="14"/>
      <c r="BY997" s="6"/>
      <c r="BZ997" s="15"/>
      <c r="CA997" s="160"/>
      <c r="CB997" s="160"/>
    </row>
    <row r="998" spans="75:80" ht="18.75" x14ac:dyDescent="0.25">
      <c r="BW998" s="13"/>
      <c r="BX998" s="14"/>
      <c r="BY998" s="6"/>
      <c r="BZ998" s="15"/>
      <c r="CA998" s="160"/>
      <c r="CB998" s="160"/>
    </row>
    <row r="999" spans="75:80" ht="18.75" x14ac:dyDescent="0.25">
      <c r="BW999" s="13"/>
      <c r="BX999" s="14"/>
      <c r="BY999" s="6"/>
      <c r="BZ999" s="15"/>
      <c r="CA999" s="160"/>
      <c r="CB999" s="160"/>
    </row>
    <row r="1000" spans="75:80" ht="18.75" x14ac:dyDescent="0.25">
      <c r="BW1000" s="13"/>
      <c r="BX1000" s="14"/>
      <c r="BY1000" s="6"/>
      <c r="BZ1000" s="15"/>
      <c r="CA1000" s="160"/>
      <c r="CB1000" s="160"/>
    </row>
    <row r="1001" spans="75:80" ht="18.75" x14ac:dyDescent="0.25">
      <c r="BW1001" s="13"/>
      <c r="BX1001" s="14"/>
      <c r="BY1001" s="6"/>
      <c r="BZ1001" s="15"/>
      <c r="CA1001" s="160"/>
      <c r="CB1001" s="160"/>
    </row>
    <row r="1002" spans="75:80" ht="18.75" x14ac:dyDescent="0.25">
      <c r="BW1002" s="13"/>
      <c r="BX1002" s="14"/>
      <c r="BY1002" s="6"/>
      <c r="BZ1002" s="15"/>
      <c r="CA1002" s="160"/>
      <c r="CB1002" s="160"/>
    </row>
    <row r="1003" spans="75:80" ht="18.75" x14ac:dyDescent="0.25">
      <c r="BW1003" s="13"/>
      <c r="BX1003" s="14"/>
      <c r="BY1003" s="6"/>
      <c r="BZ1003" s="15"/>
      <c r="CA1003" s="160"/>
      <c r="CB1003" s="160"/>
    </row>
    <row r="1004" spans="75:80" ht="18.75" x14ac:dyDescent="0.25">
      <c r="BW1004" s="13"/>
      <c r="BX1004" s="14"/>
      <c r="BY1004" s="6"/>
      <c r="BZ1004" s="15"/>
      <c r="CA1004" s="160"/>
      <c r="CB1004" s="160"/>
    </row>
    <row r="1005" spans="75:80" ht="18.75" x14ac:dyDescent="0.25">
      <c r="BW1005" s="13"/>
      <c r="BX1005" s="14"/>
      <c r="BY1005" s="6"/>
      <c r="BZ1005" s="15"/>
      <c r="CA1005" s="160"/>
      <c r="CB1005" s="160"/>
    </row>
    <row r="1006" spans="75:80" ht="18.75" x14ac:dyDescent="0.25">
      <c r="BW1006" s="13"/>
      <c r="BX1006" s="14"/>
      <c r="BY1006" s="6"/>
      <c r="BZ1006" s="15"/>
      <c r="CA1006" s="160"/>
      <c r="CB1006" s="160"/>
    </row>
    <row r="1007" spans="75:80" ht="18.75" x14ac:dyDescent="0.25">
      <c r="BW1007" s="13"/>
      <c r="BX1007" s="14"/>
      <c r="BY1007" s="6"/>
      <c r="BZ1007" s="15"/>
      <c r="CA1007" s="160"/>
      <c r="CB1007" s="160"/>
    </row>
    <row r="1008" spans="75:80" ht="18.75" x14ac:dyDescent="0.25">
      <c r="BW1008" s="13"/>
      <c r="BX1008" s="14"/>
      <c r="BY1008" s="6"/>
      <c r="BZ1008" s="15"/>
      <c r="CA1008" s="160"/>
      <c r="CB1008" s="160"/>
    </row>
    <row r="1009" spans="75:80" ht="18.75" x14ac:dyDescent="0.25">
      <c r="BW1009" s="13"/>
      <c r="BX1009" s="14"/>
      <c r="BY1009" s="6"/>
      <c r="BZ1009" s="15"/>
      <c r="CA1009" s="160"/>
      <c r="CB1009" s="160"/>
    </row>
    <row r="1010" spans="75:80" ht="18.75" x14ac:dyDescent="0.25">
      <c r="BW1010" s="13"/>
      <c r="BX1010" s="14"/>
      <c r="BY1010" s="6"/>
      <c r="BZ1010" s="15"/>
      <c r="CA1010" s="160"/>
      <c r="CB1010" s="160"/>
    </row>
    <row r="1011" spans="75:80" ht="18.75" x14ac:dyDescent="0.25">
      <c r="BW1011" s="13"/>
      <c r="BX1011" s="14"/>
      <c r="BY1011" s="6"/>
      <c r="BZ1011" s="15"/>
      <c r="CA1011" s="160"/>
      <c r="CB1011" s="160"/>
    </row>
    <row r="1012" spans="75:80" ht="18.75" x14ac:dyDescent="0.25">
      <c r="BW1012" s="13"/>
      <c r="BX1012" s="14"/>
      <c r="BY1012" s="6"/>
      <c r="BZ1012" s="15"/>
      <c r="CA1012" s="160"/>
      <c r="CB1012" s="160"/>
    </row>
    <row r="1013" spans="75:80" ht="18.75" x14ac:dyDescent="0.25">
      <c r="BW1013" s="13"/>
      <c r="BX1013" s="14"/>
      <c r="BY1013" s="6"/>
      <c r="BZ1013" s="15"/>
      <c r="CA1013" s="160"/>
      <c r="CB1013" s="160"/>
    </row>
    <row r="1014" spans="75:80" ht="18.75" x14ac:dyDescent="0.25">
      <c r="BW1014" s="13"/>
      <c r="BX1014" s="14"/>
      <c r="BY1014" s="6"/>
      <c r="BZ1014" s="15"/>
      <c r="CA1014" s="160"/>
      <c r="CB1014" s="160"/>
    </row>
    <row r="1015" spans="75:80" ht="18.75" x14ac:dyDescent="0.25">
      <c r="BW1015" s="13"/>
      <c r="BX1015" s="14"/>
      <c r="BY1015" s="6"/>
      <c r="BZ1015" s="15"/>
      <c r="CA1015" s="160"/>
      <c r="CB1015" s="160"/>
    </row>
    <row r="1016" spans="75:80" ht="18.75" x14ac:dyDescent="0.25">
      <c r="BW1016" s="13"/>
      <c r="BX1016" s="14"/>
      <c r="BY1016" s="6"/>
      <c r="BZ1016" s="15"/>
      <c r="CA1016" s="160"/>
      <c r="CB1016" s="160"/>
    </row>
    <row r="1017" spans="75:80" ht="18.75" x14ac:dyDescent="0.25">
      <c r="BW1017" s="13"/>
      <c r="BX1017" s="14"/>
      <c r="BY1017" s="6"/>
      <c r="BZ1017" s="15"/>
      <c r="CA1017" s="160"/>
      <c r="CB1017" s="160"/>
    </row>
    <row r="1018" spans="75:80" ht="18.75" x14ac:dyDescent="0.25">
      <c r="BW1018" s="13"/>
      <c r="BX1018" s="14"/>
      <c r="BY1018" s="6"/>
      <c r="BZ1018" s="15"/>
      <c r="CA1018" s="160"/>
      <c r="CB1018" s="160"/>
    </row>
    <row r="1019" spans="75:80" ht="18.75" x14ac:dyDescent="0.25">
      <c r="BW1019" s="13"/>
      <c r="BX1019" s="14"/>
      <c r="BY1019" s="6"/>
      <c r="BZ1019" s="15"/>
      <c r="CA1019" s="160"/>
      <c r="CB1019" s="160"/>
    </row>
    <row r="1020" spans="75:80" ht="18.75" x14ac:dyDescent="0.25">
      <c r="BW1020" s="13"/>
      <c r="BX1020" s="14"/>
      <c r="BY1020" s="6"/>
      <c r="BZ1020" s="15"/>
      <c r="CA1020" s="160"/>
      <c r="CB1020" s="160"/>
    </row>
    <row r="1021" spans="75:80" ht="18.75" x14ac:dyDescent="0.25">
      <c r="BW1021" s="13"/>
      <c r="BX1021" s="14"/>
      <c r="BY1021" s="6"/>
      <c r="BZ1021" s="15"/>
      <c r="CA1021" s="160"/>
      <c r="CB1021" s="160"/>
    </row>
    <row r="1022" spans="75:80" ht="18.75" x14ac:dyDescent="0.25">
      <c r="BW1022" s="13"/>
      <c r="BX1022" s="14"/>
      <c r="BY1022" s="6"/>
      <c r="BZ1022" s="15"/>
      <c r="CA1022" s="160"/>
      <c r="CB1022" s="160"/>
    </row>
    <row r="1023" spans="75:80" ht="18.75" x14ac:dyDescent="0.25">
      <c r="BW1023" s="13"/>
      <c r="BX1023" s="14"/>
      <c r="BY1023" s="6"/>
      <c r="BZ1023" s="15"/>
      <c r="CA1023" s="160"/>
      <c r="CB1023" s="160"/>
    </row>
    <row r="1024" spans="75:80" ht="18.75" x14ac:dyDescent="0.25">
      <c r="BW1024" s="13"/>
      <c r="BX1024" s="14"/>
      <c r="BY1024" s="6"/>
      <c r="BZ1024" s="15"/>
      <c r="CA1024" s="160"/>
      <c r="CB1024" s="160"/>
    </row>
    <row r="1025" spans="75:80" ht="18.75" x14ac:dyDescent="0.25">
      <c r="BW1025" s="13"/>
      <c r="BX1025" s="14"/>
      <c r="BY1025" s="6"/>
      <c r="BZ1025" s="15"/>
      <c r="CA1025" s="160"/>
      <c r="CB1025" s="160"/>
    </row>
    <row r="1026" spans="75:80" ht="18.75" x14ac:dyDescent="0.25">
      <c r="BW1026" s="13"/>
      <c r="BX1026" s="14"/>
      <c r="BY1026" s="6"/>
      <c r="BZ1026" s="15"/>
      <c r="CA1026" s="160"/>
      <c r="CB1026" s="160"/>
    </row>
    <row r="1027" spans="75:80" ht="18.75" x14ac:dyDescent="0.25">
      <c r="BW1027" s="13"/>
      <c r="BX1027" s="14"/>
      <c r="BY1027" s="6"/>
      <c r="BZ1027" s="15"/>
      <c r="CA1027" s="160"/>
      <c r="CB1027" s="160"/>
    </row>
    <row r="1028" spans="75:80" ht="18.75" x14ac:dyDescent="0.25">
      <c r="BW1028" s="13"/>
      <c r="BX1028" s="14"/>
      <c r="BY1028" s="6"/>
      <c r="BZ1028" s="15"/>
      <c r="CA1028" s="160"/>
      <c r="CB1028" s="160"/>
    </row>
    <row r="1029" spans="75:80" ht="18.75" x14ac:dyDescent="0.25">
      <c r="BW1029" s="13"/>
      <c r="BX1029" s="14"/>
      <c r="BY1029" s="6"/>
      <c r="BZ1029" s="15"/>
      <c r="CA1029" s="160"/>
      <c r="CB1029" s="160"/>
    </row>
    <row r="1030" spans="75:80" ht="18.75" x14ac:dyDescent="0.25">
      <c r="BW1030" s="13"/>
      <c r="BX1030" s="14"/>
      <c r="BY1030" s="6"/>
      <c r="BZ1030" s="15"/>
      <c r="CA1030" s="160"/>
      <c r="CB1030" s="160"/>
    </row>
    <row r="1031" spans="75:80" ht="18.75" x14ac:dyDescent="0.25">
      <c r="BW1031" s="13"/>
      <c r="BX1031" s="14"/>
      <c r="BY1031" s="6"/>
      <c r="BZ1031" s="15"/>
      <c r="CA1031" s="160"/>
      <c r="CB1031" s="160"/>
    </row>
    <row r="1032" spans="75:80" ht="18.75" x14ac:dyDescent="0.25">
      <c r="BW1032" s="13"/>
      <c r="BX1032" s="14"/>
      <c r="BY1032" s="6"/>
      <c r="BZ1032" s="15"/>
      <c r="CA1032" s="160"/>
      <c r="CB1032" s="160"/>
    </row>
    <row r="1033" spans="75:80" ht="18.75" x14ac:dyDescent="0.25">
      <c r="BW1033" s="13"/>
      <c r="BX1033" s="14"/>
      <c r="BY1033" s="6"/>
      <c r="BZ1033" s="15"/>
      <c r="CA1033" s="16"/>
      <c r="CB1033" s="16"/>
    </row>
    <row r="1034" spans="75:80" ht="18.75" x14ac:dyDescent="0.25">
      <c r="BW1034" s="13"/>
      <c r="BX1034" s="14"/>
      <c r="BY1034" s="6"/>
      <c r="BZ1034" s="15"/>
      <c r="CA1034" s="16"/>
      <c r="CB1034" s="16"/>
    </row>
    <row r="1035" spans="75:80" ht="18.75" x14ac:dyDescent="0.25">
      <c r="BW1035" s="13"/>
      <c r="BX1035" s="14"/>
      <c r="BY1035" s="6"/>
      <c r="BZ1035" s="15"/>
      <c r="CA1035" s="16"/>
      <c r="CB1035" s="16"/>
    </row>
    <row r="1036" spans="75:80" ht="18.75" x14ac:dyDescent="0.25">
      <c r="BW1036" s="13"/>
      <c r="BX1036" s="14"/>
      <c r="BY1036" s="6"/>
      <c r="BZ1036" s="15"/>
      <c r="CA1036" s="16"/>
      <c r="CB1036" s="16"/>
    </row>
    <row r="1037" spans="75:80" ht="18.75" x14ac:dyDescent="0.25">
      <c r="BW1037" s="13"/>
      <c r="BX1037" s="14"/>
      <c r="BY1037" s="6"/>
      <c r="BZ1037" s="15"/>
      <c r="CA1037" s="16"/>
      <c r="CB1037" s="16"/>
    </row>
    <row r="1038" spans="75:80" ht="18.75" x14ac:dyDescent="0.25">
      <c r="BW1038" s="13"/>
      <c r="BX1038" s="14"/>
      <c r="BY1038" s="6"/>
      <c r="BZ1038" s="15"/>
      <c r="CA1038" s="16"/>
      <c r="CB1038" s="16"/>
    </row>
    <row r="1039" spans="75:80" ht="18.75" x14ac:dyDescent="0.25">
      <c r="BW1039" s="13"/>
      <c r="BX1039" s="14"/>
      <c r="BY1039" s="6"/>
      <c r="BZ1039" s="15"/>
      <c r="CA1039" s="16"/>
      <c r="CB1039" s="16"/>
    </row>
    <row r="1040" spans="75:80" ht="18.75" x14ac:dyDescent="0.25">
      <c r="BW1040" s="13"/>
      <c r="BX1040" s="14"/>
      <c r="BY1040" s="6"/>
      <c r="BZ1040" s="15"/>
      <c r="CA1040" s="16"/>
      <c r="CB1040" s="16"/>
    </row>
    <row r="1041" spans="75:80" ht="18.75" x14ac:dyDescent="0.25">
      <c r="BW1041" s="13"/>
      <c r="BX1041" s="14"/>
      <c r="BY1041" s="6"/>
      <c r="BZ1041" s="15"/>
      <c r="CA1041" s="16"/>
      <c r="CB1041" s="16"/>
    </row>
    <row r="1042" spans="75:80" ht="18.75" x14ac:dyDescent="0.25">
      <c r="BW1042" s="13"/>
      <c r="BX1042" s="14"/>
      <c r="BY1042" s="6"/>
      <c r="BZ1042" s="15"/>
      <c r="CA1042" s="16"/>
      <c r="CB1042" s="16"/>
    </row>
    <row r="1043" spans="75:80" ht="18.75" x14ac:dyDescent="0.25">
      <c r="BW1043" s="13"/>
      <c r="BX1043" s="14"/>
      <c r="BY1043" s="6"/>
      <c r="BZ1043" s="15"/>
      <c r="CA1043" s="16"/>
      <c r="CB1043" s="16"/>
    </row>
    <row r="1044" spans="75:80" ht="18.75" x14ac:dyDescent="0.25">
      <c r="BW1044" s="13"/>
      <c r="BX1044" s="14"/>
      <c r="BY1044" s="6"/>
      <c r="BZ1044" s="15"/>
      <c r="CA1044" s="16"/>
      <c r="CB1044" s="16"/>
    </row>
    <row r="1045" spans="75:80" ht="18.75" x14ac:dyDescent="0.25">
      <c r="BW1045" s="13"/>
      <c r="BX1045" s="14"/>
      <c r="BY1045" s="6"/>
      <c r="BZ1045" s="15"/>
      <c r="CA1045" s="16"/>
      <c r="CB1045" s="16"/>
    </row>
    <row r="1046" spans="75:80" ht="18.75" x14ac:dyDescent="0.25">
      <c r="BW1046" s="13"/>
      <c r="BX1046" s="14"/>
      <c r="BY1046" s="6"/>
      <c r="BZ1046" s="15"/>
      <c r="CA1046" s="16"/>
      <c r="CB1046" s="16"/>
    </row>
    <row r="1047" spans="75:80" ht="18.75" x14ac:dyDescent="0.25">
      <c r="BW1047" s="13"/>
      <c r="BX1047" s="14"/>
      <c r="BY1047" s="6"/>
      <c r="BZ1047" s="15"/>
      <c r="CA1047" s="16"/>
      <c r="CB1047" s="16"/>
    </row>
    <row r="1048" spans="75:80" ht="18.75" x14ac:dyDescent="0.25">
      <c r="BW1048" s="13"/>
      <c r="BX1048" s="14"/>
      <c r="BY1048" s="6"/>
      <c r="BZ1048" s="15"/>
      <c r="CA1048" s="16"/>
      <c r="CB1048" s="16"/>
    </row>
    <row r="1049" spans="75:80" ht="18.75" x14ac:dyDescent="0.25">
      <c r="BW1049" s="13"/>
      <c r="BX1049" s="14"/>
      <c r="BY1049" s="6"/>
      <c r="BZ1049" s="15"/>
      <c r="CA1049" s="16"/>
      <c r="CB1049" s="16"/>
    </row>
    <row r="1050" spans="75:80" ht="18.75" x14ac:dyDescent="0.25">
      <c r="BW1050" s="13"/>
      <c r="BX1050" s="14"/>
      <c r="BY1050" s="6"/>
      <c r="BZ1050" s="15"/>
      <c r="CA1050" s="16"/>
      <c r="CB1050" s="16"/>
    </row>
    <row r="1051" spans="75:80" ht="18.75" x14ac:dyDescent="0.25">
      <c r="BW1051" s="13"/>
      <c r="BX1051" s="14"/>
      <c r="BY1051" s="6"/>
      <c r="BZ1051" s="15"/>
      <c r="CA1051" s="16"/>
      <c r="CB1051" s="16"/>
    </row>
    <row r="1052" spans="75:80" ht="18.75" x14ac:dyDescent="0.25">
      <c r="BW1052" s="13"/>
      <c r="BX1052" s="14"/>
      <c r="BY1052" s="6"/>
      <c r="BZ1052" s="15"/>
      <c r="CA1052" s="16"/>
      <c r="CB1052" s="16"/>
    </row>
    <row r="1053" spans="75:80" ht="18.75" x14ac:dyDescent="0.25">
      <c r="BW1053" s="13"/>
      <c r="BX1053" s="14"/>
      <c r="BY1053" s="6"/>
      <c r="BZ1053" s="15"/>
      <c r="CA1053" s="16"/>
      <c r="CB1053" s="16"/>
    </row>
    <row r="1054" spans="75:80" ht="18.75" x14ac:dyDescent="0.25">
      <c r="BW1054" s="13"/>
      <c r="BX1054" s="14"/>
      <c r="BY1054" s="6"/>
      <c r="BZ1054" s="15"/>
      <c r="CA1054" s="16"/>
      <c r="CB1054" s="16"/>
    </row>
    <row r="1055" spans="75:80" ht="18.75" x14ac:dyDescent="0.25">
      <c r="BW1055" s="13"/>
      <c r="BX1055" s="14"/>
      <c r="BY1055" s="6"/>
      <c r="BZ1055" s="15"/>
      <c r="CA1055" s="16"/>
      <c r="CB1055" s="16"/>
    </row>
    <row r="1056" spans="75:80" ht="18.75" x14ac:dyDescent="0.25">
      <c r="BW1056" s="13"/>
      <c r="BX1056" s="14"/>
      <c r="BY1056" s="6"/>
      <c r="BZ1056" s="15"/>
      <c r="CA1056" s="16"/>
      <c r="CB1056" s="16"/>
    </row>
    <row r="1057" spans="75:80" ht="18.75" x14ac:dyDescent="0.25">
      <c r="BW1057" s="13"/>
      <c r="BX1057" s="14"/>
      <c r="BY1057" s="6"/>
      <c r="BZ1057" s="15"/>
      <c r="CA1057" s="16"/>
      <c r="CB1057" s="16"/>
    </row>
    <row r="1058" spans="75:80" ht="18.75" x14ac:dyDescent="0.25">
      <c r="BW1058" s="13"/>
      <c r="BX1058" s="14"/>
      <c r="BY1058" s="6"/>
      <c r="BZ1058" s="15"/>
      <c r="CA1058" s="16"/>
      <c r="CB1058" s="16"/>
    </row>
    <row r="1059" spans="75:80" ht="18.75" x14ac:dyDescent="0.25">
      <c r="BW1059" s="13"/>
      <c r="BX1059" s="14"/>
      <c r="BY1059" s="6"/>
      <c r="BZ1059" s="15"/>
      <c r="CA1059" s="16"/>
      <c r="CB1059" s="16"/>
    </row>
    <row r="1060" spans="75:80" ht="18.75" x14ac:dyDescent="0.25">
      <c r="BW1060" s="13"/>
      <c r="BX1060" s="14"/>
      <c r="BY1060" s="6"/>
      <c r="BZ1060" s="15"/>
      <c r="CA1060" s="16"/>
      <c r="CB1060" s="16"/>
    </row>
    <row r="1061" spans="75:80" ht="18.75" x14ac:dyDescent="0.25">
      <c r="BW1061" s="13"/>
      <c r="BX1061" s="14"/>
      <c r="BY1061" s="6"/>
      <c r="BZ1061" s="15"/>
      <c r="CA1061" s="16"/>
      <c r="CB1061" s="16"/>
    </row>
    <row r="1062" spans="75:80" ht="18.75" x14ac:dyDescent="0.25">
      <c r="BW1062" s="13"/>
      <c r="BX1062" s="14"/>
      <c r="BY1062" s="6"/>
      <c r="BZ1062" s="15"/>
      <c r="CA1062" s="16"/>
      <c r="CB1062" s="16"/>
    </row>
    <row r="1063" spans="75:80" ht="18.75" x14ac:dyDescent="0.25">
      <c r="BW1063" s="13"/>
      <c r="BX1063" s="14"/>
      <c r="BY1063" s="6"/>
      <c r="BZ1063" s="15"/>
      <c r="CA1063" s="16"/>
      <c r="CB1063" s="16"/>
    </row>
    <row r="1064" spans="75:80" ht="18.75" x14ac:dyDescent="0.25">
      <c r="BW1064" s="13"/>
      <c r="BX1064" s="14"/>
      <c r="BY1064" s="6"/>
      <c r="BZ1064" s="15"/>
      <c r="CA1064" s="16"/>
      <c r="CB1064" s="16"/>
    </row>
    <row r="1065" spans="75:80" ht="18.75" x14ac:dyDescent="0.25">
      <c r="BW1065" s="13"/>
      <c r="BX1065" s="14"/>
      <c r="BY1065" s="6"/>
      <c r="BZ1065" s="15"/>
      <c r="CA1065" s="16"/>
      <c r="CB1065" s="16"/>
    </row>
    <row r="1066" spans="75:80" ht="18.75" x14ac:dyDescent="0.25">
      <c r="BW1066" s="13"/>
      <c r="BX1066" s="14"/>
      <c r="BY1066" s="6"/>
      <c r="BZ1066" s="15"/>
      <c r="CA1066" s="16"/>
      <c r="CB1066" s="16"/>
    </row>
    <row r="1067" spans="75:80" ht="18.75" x14ac:dyDescent="0.25">
      <c r="BW1067" s="13"/>
      <c r="BX1067" s="14"/>
      <c r="BY1067" s="6"/>
      <c r="BZ1067" s="15"/>
      <c r="CA1067" s="16"/>
      <c r="CB1067" s="16"/>
    </row>
    <row r="1068" spans="75:80" ht="18.75" x14ac:dyDescent="0.25">
      <c r="BW1068" s="13"/>
      <c r="BX1068" s="14"/>
      <c r="BY1068" s="6"/>
      <c r="BZ1068" s="15"/>
      <c r="CA1068" s="16"/>
      <c r="CB1068" s="16"/>
    </row>
    <row r="1069" spans="75:80" ht="18.75" x14ac:dyDescent="0.25">
      <c r="BW1069" s="13"/>
      <c r="BX1069" s="14"/>
      <c r="BY1069" s="6"/>
      <c r="BZ1069" s="15"/>
      <c r="CA1069" s="16"/>
      <c r="CB1069" s="16"/>
    </row>
    <row r="1070" spans="75:80" ht="18.75" x14ac:dyDescent="0.25">
      <c r="BW1070" s="13"/>
      <c r="BX1070" s="14"/>
      <c r="BY1070" s="6"/>
      <c r="BZ1070" s="15"/>
      <c r="CA1070" s="16"/>
      <c r="CB1070" s="16"/>
    </row>
    <row r="1071" spans="75:80" ht="18.75" x14ac:dyDescent="0.25">
      <c r="BW1071" s="13"/>
      <c r="BX1071" s="14"/>
      <c r="BY1071" s="6"/>
      <c r="BZ1071" s="15"/>
      <c r="CA1071" s="16"/>
      <c r="CB1071" s="16"/>
    </row>
    <row r="1072" spans="75:80" ht="18.75" x14ac:dyDescent="0.25">
      <c r="BW1072" s="13"/>
      <c r="BX1072" s="14"/>
      <c r="BY1072" s="6"/>
      <c r="BZ1072" s="15"/>
      <c r="CA1072" s="16"/>
      <c r="CB1072" s="16"/>
    </row>
    <row r="1073" spans="75:80" ht="18.75" x14ac:dyDescent="0.25">
      <c r="BW1073" s="13"/>
      <c r="BX1073" s="14"/>
      <c r="BY1073" s="6"/>
      <c r="BZ1073" s="15"/>
      <c r="CA1073" s="16"/>
      <c r="CB1073" s="16"/>
    </row>
    <row r="1074" spans="75:80" ht="18.75" x14ac:dyDescent="0.25">
      <c r="BW1074" s="13"/>
      <c r="BX1074" s="14"/>
      <c r="BY1074" s="6"/>
      <c r="BZ1074" s="15"/>
      <c r="CA1074" s="16"/>
      <c r="CB1074" s="16"/>
    </row>
    <row r="1075" spans="75:80" ht="18.75" x14ac:dyDescent="0.25">
      <c r="BW1075" s="13"/>
      <c r="BX1075" s="14"/>
      <c r="BY1075" s="6"/>
      <c r="BZ1075" s="15"/>
      <c r="CA1075" s="16"/>
      <c r="CB1075" s="16"/>
    </row>
    <row r="1076" spans="75:80" ht="18.75" x14ac:dyDescent="0.25">
      <c r="BW1076" s="13"/>
      <c r="BX1076" s="14"/>
      <c r="BY1076" s="6"/>
      <c r="BZ1076" s="15"/>
      <c r="CA1076" s="16"/>
      <c r="CB1076" s="16"/>
    </row>
    <row r="1077" spans="75:80" ht="18.75" x14ac:dyDescent="0.25">
      <c r="BW1077" s="13"/>
      <c r="BX1077" s="14"/>
      <c r="BY1077" s="6"/>
      <c r="BZ1077" s="15"/>
      <c r="CA1077" s="16"/>
      <c r="CB1077" s="16"/>
    </row>
    <row r="1078" spans="75:80" ht="18.75" x14ac:dyDescent="0.25">
      <c r="BW1078" s="13"/>
      <c r="BX1078" s="14"/>
      <c r="BY1078" s="6"/>
      <c r="BZ1078" s="15"/>
      <c r="CA1078" s="16"/>
      <c r="CB1078" s="16"/>
    </row>
    <row r="1079" spans="75:80" ht="18.75" x14ac:dyDescent="0.25">
      <c r="BW1079" s="13"/>
      <c r="BX1079" s="14"/>
      <c r="BY1079" s="6"/>
      <c r="BZ1079" s="15"/>
      <c r="CA1079" s="16"/>
      <c r="CB1079" s="16"/>
    </row>
    <row r="1080" spans="75:80" ht="18.75" x14ac:dyDescent="0.25">
      <c r="BW1080" s="13"/>
      <c r="BX1080" s="14"/>
      <c r="BY1080" s="6"/>
      <c r="BZ1080" s="15"/>
      <c r="CA1080" s="16"/>
      <c r="CB1080" s="16"/>
    </row>
    <row r="1081" spans="75:80" ht="18.75" x14ac:dyDescent="0.25">
      <c r="BW1081" s="13"/>
      <c r="BX1081" s="14"/>
      <c r="BY1081" s="6"/>
      <c r="BZ1081" s="15"/>
      <c r="CA1081" s="16"/>
      <c r="CB1081" s="16"/>
    </row>
    <row r="1082" spans="75:80" ht="18.75" x14ac:dyDescent="0.25">
      <c r="BW1082" s="13"/>
      <c r="BX1082" s="14"/>
      <c r="BY1082" s="6"/>
      <c r="BZ1082" s="15"/>
      <c r="CA1082" s="16"/>
      <c r="CB1082" s="16"/>
    </row>
    <row r="1083" spans="75:80" ht="18.75" x14ac:dyDescent="0.25">
      <c r="BW1083" s="13"/>
      <c r="BX1083" s="14"/>
      <c r="BY1083" s="6"/>
      <c r="BZ1083" s="15"/>
      <c r="CA1083" s="16"/>
      <c r="CB1083" s="16"/>
    </row>
    <row r="1084" spans="75:80" ht="18.75" x14ac:dyDescent="0.25">
      <c r="BW1084" s="13"/>
      <c r="BX1084" s="14"/>
      <c r="BY1084" s="6"/>
      <c r="BZ1084" s="15"/>
      <c r="CA1084" s="16"/>
      <c r="CB1084" s="16"/>
    </row>
    <row r="1085" spans="75:80" ht="18.75" x14ac:dyDescent="0.25">
      <c r="BW1085" s="13"/>
      <c r="BX1085" s="14"/>
      <c r="BY1085" s="6"/>
      <c r="BZ1085" s="15"/>
      <c r="CA1085" s="16"/>
      <c r="CB1085" s="16"/>
    </row>
    <row r="1086" spans="75:80" ht="18.75" x14ac:dyDescent="0.25">
      <c r="BW1086" s="13"/>
      <c r="BX1086" s="14"/>
      <c r="BY1086" s="6"/>
      <c r="BZ1086" s="15"/>
      <c r="CA1086" s="16"/>
      <c r="CB1086" s="16"/>
    </row>
    <row r="1087" spans="75:80" ht="18.75" x14ac:dyDescent="0.25">
      <c r="BW1087" s="13"/>
      <c r="BX1087" s="14"/>
      <c r="BY1087" s="6"/>
      <c r="BZ1087" s="15"/>
      <c r="CA1087" s="16"/>
      <c r="CB1087" s="16"/>
    </row>
    <row r="1088" spans="75:80" ht="18.75" x14ac:dyDescent="0.25">
      <c r="BW1088" s="13"/>
      <c r="BX1088" s="14"/>
      <c r="BY1088" s="6"/>
      <c r="BZ1088" s="15"/>
      <c r="CA1088" s="16"/>
      <c r="CB1088" s="16"/>
    </row>
    <row r="1089" spans="75:80" ht="18.75" x14ac:dyDescent="0.25">
      <c r="BW1089" s="13"/>
      <c r="BX1089" s="14"/>
      <c r="BY1089" s="6"/>
      <c r="BZ1089" s="15"/>
      <c r="CA1089" s="16"/>
      <c r="CB1089" s="16"/>
    </row>
    <row r="1090" spans="75:80" ht="18.75" x14ac:dyDescent="0.25">
      <c r="BW1090" s="13"/>
      <c r="BX1090" s="14"/>
      <c r="BY1090" s="6"/>
      <c r="BZ1090" s="15"/>
      <c r="CA1090" s="16"/>
      <c r="CB1090" s="16"/>
    </row>
    <row r="1091" spans="75:80" ht="18.75" x14ac:dyDescent="0.25">
      <c r="BW1091" s="13"/>
      <c r="BX1091" s="14"/>
      <c r="BY1091" s="6"/>
      <c r="BZ1091" s="15"/>
      <c r="CA1091" s="16"/>
      <c r="CB1091" s="16"/>
    </row>
    <row r="1092" spans="75:80" ht="18.75" x14ac:dyDescent="0.25">
      <c r="BW1092" s="13"/>
      <c r="BX1092" s="14"/>
      <c r="BY1092" s="6"/>
      <c r="BZ1092" s="15"/>
      <c r="CA1092" s="16"/>
      <c r="CB1092" s="16"/>
    </row>
    <row r="1093" spans="75:80" ht="18.75" x14ac:dyDescent="0.25">
      <c r="BW1093" s="13"/>
      <c r="BX1093" s="14"/>
      <c r="BY1093" s="6"/>
      <c r="BZ1093" s="15"/>
      <c r="CA1093" s="16"/>
      <c r="CB1093" s="16"/>
    </row>
    <row r="1094" spans="75:80" ht="18.75" x14ac:dyDescent="0.25">
      <c r="BW1094" s="13"/>
      <c r="BX1094" s="14"/>
      <c r="BY1094" s="6"/>
      <c r="BZ1094" s="15"/>
      <c r="CA1094" s="16"/>
      <c r="CB1094" s="16"/>
    </row>
    <row r="1095" spans="75:80" ht="18.75" x14ac:dyDescent="0.25">
      <c r="BW1095" s="13"/>
      <c r="BX1095" s="14"/>
      <c r="BY1095" s="6"/>
      <c r="BZ1095" s="15"/>
      <c r="CA1095" s="16"/>
      <c r="CB1095" s="16"/>
    </row>
    <row r="1096" spans="75:80" ht="18.75" x14ac:dyDescent="0.25">
      <c r="BW1096" s="13"/>
      <c r="BX1096" s="14"/>
      <c r="BY1096" s="6"/>
      <c r="BZ1096" s="15"/>
      <c r="CA1096" s="16"/>
      <c r="CB1096" s="16"/>
    </row>
    <row r="1097" spans="75:80" ht="18.75" x14ac:dyDescent="0.25">
      <c r="BW1097" s="13"/>
      <c r="BX1097" s="14"/>
      <c r="BY1097" s="6"/>
      <c r="BZ1097" s="15"/>
      <c r="CA1097" s="16"/>
      <c r="CB1097" s="16"/>
    </row>
    <row r="1098" spans="75:80" ht="18.75" x14ac:dyDescent="0.25">
      <c r="BW1098" s="13"/>
      <c r="BX1098" s="14"/>
      <c r="BY1098" s="6"/>
      <c r="BZ1098" s="15"/>
      <c r="CA1098" s="16"/>
      <c r="CB1098" s="16"/>
    </row>
    <row r="1099" spans="75:80" ht="18.75" x14ac:dyDescent="0.25">
      <c r="BW1099" s="13"/>
      <c r="BX1099" s="14"/>
      <c r="BY1099" s="6"/>
      <c r="BZ1099" s="15"/>
      <c r="CA1099" s="16"/>
      <c r="CB1099" s="16"/>
    </row>
    <row r="1100" spans="75:80" ht="18.75" x14ac:dyDescent="0.25">
      <c r="BW1100" s="13"/>
      <c r="BX1100" s="14"/>
      <c r="BY1100" s="6"/>
      <c r="BZ1100" s="15"/>
      <c r="CA1100" s="16"/>
      <c r="CB1100" s="16"/>
    </row>
    <row r="1101" spans="75:80" ht="18.75" x14ac:dyDescent="0.25">
      <c r="BW1101" s="13"/>
      <c r="BX1101" s="14"/>
      <c r="BY1101" s="6"/>
      <c r="BZ1101" s="15"/>
      <c r="CA1101" s="16"/>
      <c r="CB1101" s="16"/>
    </row>
    <row r="1102" spans="75:80" ht="18.75" x14ac:dyDescent="0.25">
      <c r="BW1102" s="13"/>
      <c r="BX1102" s="14"/>
      <c r="BY1102" s="6"/>
      <c r="BZ1102" s="15"/>
      <c r="CA1102" s="16"/>
      <c r="CB1102" s="16"/>
    </row>
    <row r="1103" spans="75:80" ht="18.75" x14ac:dyDescent="0.25">
      <c r="BW1103" s="13"/>
      <c r="BX1103" s="14"/>
      <c r="BY1103" s="6"/>
      <c r="BZ1103" s="15"/>
      <c r="CA1103" s="16"/>
      <c r="CB1103" s="16"/>
    </row>
    <row r="1104" spans="75:80" ht="18.75" x14ac:dyDescent="0.25">
      <c r="BW1104" s="13"/>
      <c r="BX1104" s="14"/>
      <c r="BY1104" s="6"/>
      <c r="BZ1104" s="15"/>
      <c r="CA1104" s="16"/>
      <c r="CB1104" s="16"/>
    </row>
    <row r="1105" spans="75:80" ht="18.75" x14ac:dyDescent="0.25">
      <c r="BW1105" s="13"/>
      <c r="BX1105" s="14"/>
      <c r="BY1105" s="6"/>
      <c r="BZ1105" s="15"/>
      <c r="CA1105" s="16"/>
      <c r="CB1105" s="16"/>
    </row>
    <row r="1106" spans="75:80" ht="18.75" x14ac:dyDescent="0.25">
      <c r="BW1106" s="13"/>
      <c r="BX1106" s="14"/>
      <c r="BY1106" s="6"/>
      <c r="BZ1106" s="15"/>
      <c r="CA1106" s="16"/>
      <c r="CB1106" s="16"/>
    </row>
    <row r="1107" spans="75:80" ht="18.75" x14ac:dyDescent="0.25">
      <c r="BW1107" s="13"/>
      <c r="BX1107" s="14"/>
      <c r="BY1107" s="6"/>
      <c r="BZ1107" s="15"/>
      <c r="CA1107" s="16"/>
      <c r="CB1107" s="16"/>
    </row>
    <row r="1108" spans="75:80" ht="18.75" x14ac:dyDescent="0.25">
      <c r="BW1108" s="13"/>
      <c r="BX1108" s="14"/>
      <c r="BY1108" s="6"/>
      <c r="BZ1108" s="15"/>
      <c r="CA1108" s="16"/>
      <c r="CB1108" s="16"/>
    </row>
    <row r="1109" spans="75:80" ht="18.75" x14ac:dyDescent="0.25">
      <c r="BW1109" s="13"/>
      <c r="BX1109" s="14"/>
      <c r="BY1109" s="6"/>
      <c r="BZ1109" s="15"/>
      <c r="CA1109" s="16"/>
      <c r="CB1109" s="16"/>
    </row>
    <row r="1110" spans="75:80" ht="18.75" x14ac:dyDescent="0.25">
      <c r="BW1110" s="13"/>
      <c r="BX1110" s="14"/>
      <c r="BY1110" s="6"/>
      <c r="BZ1110" s="15"/>
      <c r="CA1110" s="16"/>
      <c r="CB1110" s="16"/>
    </row>
    <row r="1111" spans="75:80" ht="18.75" x14ac:dyDescent="0.25">
      <c r="BW1111" s="13"/>
      <c r="BX1111" s="14"/>
      <c r="BY1111" s="6"/>
      <c r="BZ1111" s="15"/>
      <c r="CA1111" s="16"/>
      <c r="CB1111" s="16"/>
    </row>
    <row r="1112" spans="75:80" ht="18.75" x14ac:dyDescent="0.25">
      <c r="BW1112" s="13"/>
      <c r="BX1112" s="14"/>
      <c r="BY1112" s="6"/>
      <c r="BZ1112" s="15"/>
      <c r="CA1112" s="16"/>
      <c r="CB1112" s="16"/>
    </row>
    <row r="1113" spans="75:80" ht="18.75" x14ac:dyDescent="0.25">
      <c r="BW1113" s="13"/>
      <c r="BX1113" s="14"/>
      <c r="BY1113" s="6"/>
      <c r="BZ1113" s="15"/>
      <c r="CA1113" s="16"/>
      <c r="CB1113" s="16"/>
    </row>
    <row r="1114" spans="75:80" ht="18.75" x14ac:dyDescent="0.25">
      <c r="BW1114" s="13"/>
      <c r="BX1114" s="14"/>
      <c r="BY1114" s="6"/>
      <c r="BZ1114" s="15"/>
      <c r="CA1114" s="16"/>
      <c r="CB1114" s="16"/>
    </row>
    <row r="1115" spans="75:80" ht="18.75" x14ac:dyDescent="0.25">
      <c r="BW1115" s="13"/>
      <c r="BX1115" s="14"/>
      <c r="BY1115" s="6"/>
      <c r="BZ1115" s="15"/>
      <c r="CA1115" s="16"/>
      <c r="CB1115" s="16"/>
    </row>
    <row r="1116" spans="75:80" ht="18.75" x14ac:dyDescent="0.25">
      <c r="BW1116" s="13"/>
      <c r="BX1116" s="14"/>
      <c r="BY1116" s="6"/>
      <c r="BZ1116" s="15"/>
      <c r="CA1116" s="16"/>
      <c r="CB1116" s="16"/>
    </row>
    <row r="1117" spans="75:80" ht="18.75" x14ac:dyDescent="0.25">
      <c r="BW1117" s="13"/>
      <c r="BX1117" s="14"/>
      <c r="BY1117" s="6"/>
      <c r="BZ1117" s="15"/>
      <c r="CA1117" s="16"/>
      <c r="CB1117" s="16"/>
    </row>
    <row r="1118" spans="75:80" ht="18.75" x14ac:dyDescent="0.25">
      <c r="BW1118" s="13"/>
      <c r="BX1118" s="14"/>
      <c r="BY1118" s="6"/>
      <c r="BZ1118" s="15"/>
      <c r="CA1118" s="16"/>
      <c r="CB1118" s="16"/>
    </row>
    <row r="1119" spans="75:80" ht="18.75" x14ac:dyDescent="0.25">
      <c r="BW1119" s="13"/>
      <c r="BX1119" s="14"/>
      <c r="BY1119" s="6"/>
      <c r="BZ1119" s="15"/>
      <c r="CA1119" s="16"/>
      <c r="CB1119" s="16"/>
    </row>
    <row r="1120" spans="75:80" ht="18.75" x14ac:dyDescent="0.25">
      <c r="BW1120" s="13"/>
      <c r="BX1120" s="14"/>
      <c r="BY1120" s="6"/>
      <c r="BZ1120" s="15"/>
      <c r="CA1120" s="16"/>
      <c r="CB1120" s="16"/>
    </row>
    <row r="1121" spans="75:80" ht="18.75" x14ac:dyDescent="0.25">
      <c r="BW1121" s="13"/>
      <c r="BX1121" s="14"/>
      <c r="BY1121" s="6"/>
      <c r="BZ1121" s="15"/>
      <c r="CA1121" s="16"/>
      <c r="CB1121" s="16"/>
    </row>
    <row r="1122" spans="75:80" ht="18.75" x14ac:dyDescent="0.25">
      <c r="BW1122" s="13"/>
      <c r="BX1122" s="14"/>
      <c r="BY1122" s="6"/>
      <c r="BZ1122" s="15"/>
      <c r="CA1122" s="16"/>
      <c r="CB1122" s="16"/>
    </row>
    <row r="1123" spans="75:80" ht="18.75" x14ac:dyDescent="0.25">
      <c r="BW1123" s="13"/>
      <c r="BX1123" s="14"/>
      <c r="BY1123" s="6"/>
      <c r="BZ1123" s="15"/>
      <c r="CA1123" s="16"/>
      <c r="CB1123" s="16"/>
    </row>
    <row r="1124" spans="75:80" ht="18.75" x14ac:dyDescent="0.25">
      <c r="BW1124" s="13"/>
      <c r="BX1124" s="14"/>
      <c r="BY1124" s="6"/>
      <c r="BZ1124" s="15"/>
      <c r="CA1124" s="16"/>
      <c r="CB1124" s="16"/>
    </row>
    <row r="1125" spans="75:80" ht="18.75" x14ac:dyDescent="0.25">
      <c r="BW1125" s="13"/>
      <c r="BX1125" s="14"/>
      <c r="BY1125" s="6"/>
      <c r="BZ1125" s="15"/>
      <c r="CA1125" s="16"/>
      <c r="CB1125" s="16"/>
    </row>
    <row r="1126" spans="75:80" ht="18.75" x14ac:dyDescent="0.25">
      <c r="BW1126" s="13"/>
      <c r="BX1126" s="14"/>
      <c r="BY1126" s="6"/>
      <c r="BZ1126" s="15"/>
      <c r="CA1126" s="16"/>
      <c r="CB1126" s="16"/>
    </row>
    <row r="1127" spans="75:80" ht="18.75" x14ac:dyDescent="0.25">
      <c r="BW1127" s="13"/>
      <c r="BX1127" s="14"/>
      <c r="BY1127" s="6"/>
      <c r="BZ1127" s="15"/>
      <c r="CA1127" s="16"/>
      <c r="CB1127" s="16"/>
    </row>
    <row r="1128" spans="75:80" ht="18.75" x14ac:dyDescent="0.25">
      <c r="BW1128" s="13"/>
      <c r="BX1128" s="14"/>
      <c r="BY1128" s="6"/>
      <c r="BZ1128" s="15"/>
      <c r="CA1128" s="16"/>
      <c r="CB1128" s="16"/>
    </row>
    <row r="1129" spans="75:80" ht="18.75" x14ac:dyDescent="0.25">
      <c r="BW1129" s="13"/>
      <c r="BX1129" s="14"/>
      <c r="BY1129" s="6"/>
      <c r="BZ1129" s="15"/>
      <c r="CA1129" s="16"/>
      <c r="CB1129" s="16"/>
    </row>
    <row r="1130" spans="75:80" ht="18.75" x14ac:dyDescent="0.25">
      <c r="BW1130" s="13"/>
      <c r="BX1130" s="14"/>
      <c r="BY1130" s="6"/>
      <c r="BZ1130" s="15"/>
      <c r="CA1130" s="16"/>
      <c r="CB1130" s="16"/>
    </row>
    <row r="1131" spans="75:80" ht="18.75" x14ac:dyDescent="0.25">
      <c r="BW1131" s="13"/>
      <c r="BX1131" s="14"/>
      <c r="BY1131" s="6"/>
      <c r="BZ1131" s="15"/>
      <c r="CA1131" s="16"/>
      <c r="CB1131" s="16"/>
    </row>
    <row r="1132" spans="75:80" ht="18.75" x14ac:dyDescent="0.25">
      <c r="BW1132" s="13"/>
      <c r="BX1132" s="14"/>
      <c r="BY1132" s="6"/>
      <c r="BZ1132" s="15"/>
      <c r="CA1132" s="16"/>
      <c r="CB1132" s="16"/>
    </row>
    <row r="1133" spans="75:80" ht="18.75" x14ac:dyDescent="0.25">
      <c r="BW1133" s="13"/>
      <c r="BX1133" s="14"/>
      <c r="BY1133" s="6"/>
      <c r="BZ1133" s="15"/>
      <c r="CA1133" s="16"/>
      <c r="CB1133" s="16"/>
    </row>
    <row r="1134" spans="75:80" ht="18.75" x14ac:dyDescent="0.25">
      <c r="BW1134" s="13"/>
      <c r="BX1134" s="14"/>
      <c r="BY1134" s="6"/>
      <c r="BZ1134" s="15"/>
      <c r="CA1134" s="16"/>
      <c r="CB1134" s="16"/>
    </row>
    <row r="1135" spans="75:80" ht="18.75" x14ac:dyDescent="0.25">
      <c r="BW1135" s="13"/>
      <c r="BX1135" s="14"/>
      <c r="BY1135" s="6"/>
      <c r="BZ1135" s="15"/>
      <c r="CA1135" s="16"/>
      <c r="CB1135" s="16"/>
    </row>
    <row r="1136" spans="75:80" ht="18.75" x14ac:dyDescent="0.25">
      <c r="BW1136" s="13"/>
      <c r="BX1136" s="14"/>
      <c r="BY1136" s="6"/>
      <c r="BZ1136" s="15"/>
      <c r="CA1136" s="16"/>
      <c r="CB1136" s="16"/>
    </row>
    <row r="1137" spans="75:80" ht="18.75" x14ac:dyDescent="0.25">
      <c r="BW1137" s="13"/>
      <c r="BX1137" s="14"/>
      <c r="BY1137" s="6"/>
      <c r="BZ1137" s="15"/>
      <c r="CA1137" s="16"/>
      <c r="CB1137" s="16"/>
    </row>
    <row r="1138" spans="75:80" ht="18.75" x14ac:dyDescent="0.25">
      <c r="BW1138" s="13"/>
      <c r="BX1138" s="14"/>
      <c r="BY1138" s="6"/>
      <c r="BZ1138" s="15"/>
      <c r="CA1138" s="16"/>
      <c r="CB1138" s="16"/>
    </row>
    <row r="1139" spans="75:80" ht="18.75" x14ac:dyDescent="0.25">
      <c r="BW1139" s="13"/>
      <c r="BX1139" s="14"/>
      <c r="BY1139" s="6"/>
      <c r="BZ1139" s="15"/>
      <c r="CA1139" s="16"/>
      <c r="CB1139" s="16"/>
    </row>
    <row r="1140" spans="75:80" ht="18.75" x14ac:dyDescent="0.25">
      <c r="BW1140" s="13"/>
      <c r="BX1140" s="14"/>
      <c r="BY1140" s="6"/>
      <c r="BZ1140" s="15"/>
      <c r="CA1140" s="16"/>
      <c r="CB1140" s="16"/>
    </row>
    <row r="1141" spans="75:80" ht="18.75" x14ac:dyDescent="0.25">
      <c r="BW1141" s="13"/>
      <c r="BX1141" s="14"/>
      <c r="BY1141" s="6"/>
      <c r="BZ1141" s="15"/>
      <c r="CA1141" s="16"/>
      <c r="CB1141" s="16"/>
    </row>
    <row r="1142" spans="75:80" ht="18.75" x14ac:dyDescent="0.25">
      <c r="BW1142" s="13"/>
      <c r="BX1142" s="14"/>
      <c r="BY1142" s="6"/>
      <c r="BZ1142" s="15"/>
      <c r="CA1142" s="16"/>
      <c r="CB1142" s="16"/>
    </row>
    <row r="1143" spans="75:80" ht="18.75" x14ac:dyDescent="0.25">
      <c r="BW1143" s="13"/>
      <c r="BX1143" s="14"/>
      <c r="BY1143" s="6"/>
      <c r="BZ1143" s="15"/>
      <c r="CA1143" s="16"/>
      <c r="CB1143" s="16"/>
    </row>
    <row r="1144" spans="75:80" ht="18.75" x14ac:dyDescent="0.25">
      <c r="BW1144" s="13"/>
      <c r="BX1144" s="14"/>
      <c r="BY1144" s="6"/>
      <c r="BZ1144" s="15"/>
      <c r="CA1144" s="16"/>
      <c r="CB1144" s="16"/>
    </row>
    <row r="1145" spans="75:80" ht="18.75" x14ac:dyDescent="0.25">
      <c r="BW1145" s="13"/>
      <c r="BX1145" s="14"/>
      <c r="BY1145" s="6"/>
      <c r="BZ1145" s="15"/>
      <c r="CA1145" s="16"/>
      <c r="CB1145" s="16"/>
    </row>
    <row r="1146" spans="75:80" ht="18.75" x14ac:dyDescent="0.25">
      <c r="BW1146" s="13"/>
      <c r="BX1146" s="14"/>
      <c r="BY1146" s="6"/>
      <c r="BZ1146" s="15"/>
      <c r="CA1146" s="16"/>
      <c r="CB1146" s="16"/>
    </row>
    <row r="1147" spans="75:80" ht="18.75" x14ac:dyDescent="0.25">
      <c r="BW1147" s="13"/>
      <c r="BX1147" s="14"/>
      <c r="BY1147" s="6"/>
      <c r="BZ1147" s="15"/>
      <c r="CA1147" s="16"/>
      <c r="CB1147" s="16"/>
    </row>
    <row r="1148" spans="75:80" ht="18.75" x14ac:dyDescent="0.25">
      <c r="BW1148" s="13"/>
      <c r="BX1148" s="14"/>
      <c r="BY1148" s="6"/>
      <c r="BZ1148" s="15"/>
      <c r="CA1148" s="16"/>
      <c r="CB1148" s="16"/>
    </row>
    <row r="1149" spans="75:80" ht="18.75" x14ac:dyDescent="0.25">
      <c r="BW1149" s="13"/>
      <c r="BX1149" s="14"/>
      <c r="BY1149" s="6"/>
      <c r="BZ1149" s="15"/>
      <c r="CA1149" s="16"/>
      <c r="CB1149" s="16"/>
    </row>
    <row r="1150" spans="75:80" ht="18.75" x14ac:dyDescent="0.25">
      <c r="BW1150" s="13"/>
      <c r="BX1150" s="14"/>
      <c r="BY1150" s="6"/>
      <c r="BZ1150" s="15"/>
      <c r="CA1150" s="16"/>
      <c r="CB1150" s="16"/>
    </row>
    <row r="1151" spans="75:80" ht="18.75" x14ac:dyDescent="0.25">
      <c r="BW1151" s="13"/>
      <c r="BX1151" s="14"/>
      <c r="BY1151" s="6"/>
      <c r="BZ1151" s="15"/>
      <c r="CA1151" s="16"/>
      <c r="CB1151" s="16"/>
    </row>
    <row r="1152" spans="75:80" ht="18.75" x14ac:dyDescent="0.25">
      <c r="BW1152" s="13"/>
      <c r="BX1152" s="14"/>
      <c r="BY1152" s="6"/>
      <c r="BZ1152" s="15"/>
      <c r="CA1152" s="16"/>
      <c r="CB1152" s="16"/>
    </row>
    <row r="1153" spans="75:80" ht="18.75" x14ac:dyDescent="0.25">
      <c r="BW1153" s="13"/>
      <c r="BX1153" s="14"/>
      <c r="BY1153" s="6"/>
      <c r="BZ1153" s="15"/>
      <c r="CA1153" s="16"/>
      <c r="CB1153" s="16"/>
    </row>
    <row r="1154" spans="75:80" ht="18.75" x14ac:dyDescent="0.25">
      <c r="BW1154" s="13"/>
      <c r="BX1154" s="14"/>
      <c r="BY1154" s="6"/>
      <c r="BZ1154" s="15"/>
      <c r="CA1154" s="16"/>
      <c r="CB1154" s="16"/>
    </row>
    <row r="1155" spans="75:80" ht="18.75" x14ac:dyDescent="0.25">
      <c r="BW1155" s="13"/>
      <c r="BX1155" s="14"/>
      <c r="BY1155" s="6"/>
      <c r="BZ1155" s="15"/>
      <c r="CA1155" s="16"/>
      <c r="CB1155" s="16"/>
    </row>
    <row r="1156" spans="75:80" ht="18.75" x14ac:dyDescent="0.25">
      <c r="BW1156" s="13"/>
      <c r="BX1156" s="14"/>
      <c r="BY1156" s="6"/>
      <c r="BZ1156" s="15"/>
      <c r="CA1156" s="16"/>
      <c r="CB1156" s="16"/>
    </row>
    <row r="1157" spans="75:80" ht="18.75" x14ac:dyDescent="0.25">
      <c r="BW1157" s="13"/>
      <c r="BX1157" s="14"/>
      <c r="BY1157" s="6"/>
      <c r="BZ1157" s="15"/>
      <c r="CA1157" s="16"/>
      <c r="CB1157" s="16"/>
    </row>
    <row r="1158" spans="75:80" ht="18.75" x14ac:dyDescent="0.25">
      <c r="BW1158" s="13"/>
      <c r="BX1158" s="14"/>
      <c r="BY1158" s="6"/>
      <c r="BZ1158" s="15"/>
      <c r="CA1158" s="16"/>
      <c r="CB1158" s="16"/>
    </row>
    <row r="1159" spans="75:80" ht="18.75" x14ac:dyDescent="0.25">
      <c r="BW1159" s="13"/>
      <c r="BX1159" s="14"/>
      <c r="BY1159" s="6"/>
      <c r="BZ1159" s="15"/>
      <c r="CA1159" s="16"/>
      <c r="CB1159" s="16"/>
    </row>
    <row r="1160" spans="75:80" ht="18.75" x14ac:dyDescent="0.25">
      <c r="BW1160" s="13"/>
      <c r="BX1160" s="14"/>
      <c r="BY1160" s="6"/>
      <c r="BZ1160" s="15"/>
      <c r="CA1160" s="16"/>
      <c r="CB1160" s="16"/>
    </row>
    <row r="1161" spans="75:80" ht="18.75" x14ac:dyDescent="0.25">
      <c r="BW1161" s="13"/>
      <c r="BX1161" s="14"/>
      <c r="BY1161" s="6"/>
      <c r="BZ1161" s="15"/>
      <c r="CA1161" s="16"/>
      <c r="CB1161" s="16"/>
    </row>
    <row r="1162" spans="75:80" ht="18.75" x14ac:dyDescent="0.25">
      <c r="BW1162" s="13"/>
      <c r="BX1162" s="14"/>
      <c r="BY1162" s="6"/>
      <c r="BZ1162" s="15"/>
      <c r="CA1162" s="16"/>
      <c r="CB1162" s="16"/>
    </row>
    <row r="1163" spans="75:80" ht="18.75" x14ac:dyDescent="0.25">
      <c r="BW1163" s="13"/>
      <c r="BX1163" s="14"/>
      <c r="BY1163" s="6"/>
      <c r="BZ1163" s="15"/>
      <c r="CA1163" s="16"/>
      <c r="CB1163" s="16"/>
    </row>
    <row r="1164" spans="75:80" ht="18.75" x14ac:dyDescent="0.25">
      <c r="BW1164" s="13"/>
      <c r="BX1164" s="14"/>
      <c r="BY1164" s="6"/>
      <c r="BZ1164" s="15"/>
      <c r="CA1164" s="16"/>
      <c r="CB1164" s="16"/>
    </row>
    <row r="1165" spans="75:80" ht="18.75" x14ac:dyDescent="0.25">
      <c r="BW1165" s="13"/>
      <c r="BX1165" s="14"/>
      <c r="BY1165" s="6"/>
      <c r="BZ1165" s="15"/>
      <c r="CA1165" s="16"/>
      <c r="CB1165" s="16"/>
    </row>
    <row r="1166" spans="75:80" ht="18.75" x14ac:dyDescent="0.25">
      <c r="BW1166" s="13"/>
      <c r="BX1166" s="14"/>
      <c r="BY1166" s="6"/>
      <c r="BZ1166" s="15"/>
      <c r="CA1166" s="16"/>
      <c r="CB1166" s="16"/>
    </row>
    <row r="1167" spans="75:80" ht="18.75" x14ac:dyDescent="0.25">
      <c r="BW1167" s="13"/>
      <c r="BX1167" s="14"/>
      <c r="BY1167" s="6"/>
      <c r="BZ1167" s="15"/>
      <c r="CA1167" s="16"/>
      <c r="CB1167" s="16"/>
    </row>
    <row r="1168" spans="75:80" ht="18.75" x14ac:dyDescent="0.25">
      <c r="BW1168" s="13"/>
      <c r="BX1168" s="14"/>
      <c r="BY1168" s="6"/>
      <c r="BZ1168" s="15"/>
      <c r="CA1168" s="16"/>
      <c r="CB1168" s="16"/>
    </row>
    <row r="1169" spans="75:80" ht="18.75" x14ac:dyDescent="0.25">
      <c r="BW1169" s="13"/>
      <c r="BX1169" s="14"/>
      <c r="BY1169" s="6"/>
      <c r="BZ1169" s="15"/>
      <c r="CA1169" s="16"/>
      <c r="CB1169" s="16"/>
    </row>
    <row r="1170" spans="75:80" ht="18.75" x14ac:dyDescent="0.25">
      <c r="BW1170" s="13"/>
      <c r="BX1170" s="14"/>
      <c r="BY1170" s="6"/>
      <c r="BZ1170" s="15"/>
      <c r="CA1170" s="16"/>
      <c r="CB1170" s="16"/>
    </row>
    <row r="1171" spans="75:80" ht="18.75" x14ac:dyDescent="0.25">
      <c r="BW1171" s="13"/>
      <c r="BX1171" s="14"/>
      <c r="BY1171" s="6"/>
      <c r="BZ1171" s="15"/>
      <c r="CA1171" s="16"/>
      <c r="CB1171" s="16"/>
    </row>
    <row r="1172" spans="75:80" ht="18.75" x14ac:dyDescent="0.25">
      <c r="BW1172" s="13"/>
      <c r="BX1172" s="14"/>
      <c r="BY1172" s="6"/>
      <c r="BZ1172" s="15"/>
      <c r="CA1172" s="16"/>
      <c r="CB1172" s="16"/>
    </row>
    <row r="1173" spans="75:80" ht="18.75" x14ac:dyDescent="0.25">
      <c r="BW1173" s="13"/>
      <c r="BX1173" s="14"/>
      <c r="BY1173" s="6"/>
      <c r="BZ1173" s="15"/>
      <c r="CA1173" s="16"/>
      <c r="CB1173" s="16"/>
    </row>
    <row r="1174" spans="75:80" ht="18.75" x14ac:dyDescent="0.25">
      <c r="BW1174" s="13"/>
      <c r="BX1174" s="14"/>
      <c r="BY1174" s="6"/>
      <c r="BZ1174" s="15"/>
      <c r="CA1174" s="16"/>
      <c r="CB1174" s="16"/>
    </row>
    <row r="1175" spans="75:80" ht="18.75" x14ac:dyDescent="0.25">
      <c r="BW1175" s="13"/>
      <c r="BX1175" s="14"/>
      <c r="BY1175" s="6"/>
      <c r="BZ1175" s="15"/>
      <c r="CA1175" s="16"/>
      <c r="CB1175" s="16"/>
    </row>
    <row r="1176" spans="75:80" ht="18.75" x14ac:dyDescent="0.25">
      <c r="BW1176" s="13"/>
      <c r="BX1176" s="14"/>
      <c r="BY1176" s="6"/>
      <c r="BZ1176" s="15"/>
      <c r="CA1176" s="16"/>
      <c r="CB1176" s="16"/>
    </row>
    <row r="1177" spans="75:80" ht="18.75" x14ac:dyDescent="0.25">
      <c r="BW1177" s="13"/>
      <c r="BX1177" s="14"/>
      <c r="BY1177" s="6"/>
      <c r="BZ1177" s="15"/>
      <c r="CA1177" s="16"/>
      <c r="CB1177" s="16"/>
    </row>
    <row r="1178" spans="75:80" ht="18.75" x14ac:dyDescent="0.25">
      <c r="BW1178" s="13"/>
      <c r="BX1178" s="14"/>
      <c r="BY1178" s="6"/>
      <c r="BZ1178" s="15"/>
      <c r="CA1178" s="16"/>
      <c r="CB1178" s="16"/>
    </row>
    <row r="1179" spans="75:80" ht="18.75" x14ac:dyDescent="0.25">
      <c r="BW1179" s="13"/>
      <c r="BX1179" s="14"/>
      <c r="BY1179" s="6"/>
      <c r="BZ1179" s="15"/>
      <c r="CA1179" s="16"/>
      <c r="CB1179" s="16"/>
    </row>
    <row r="1180" spans="75:80" ht="18.75" x14ac:dyDescent="0.25">
      <c r="BW1180" s="13"/>
      <c r="BX1180" s="14"/>
      <c r="BY1180" s="6"/>
      <c r="BZ1180" s="15"/>
      <c r="CA1180" s="16"/>
      <c r="CB1180" s="16"/>
    </row>
    <row r="1181" spans="75:80" ht="18.75" x14ac:dyDescent="0.25">
      <c r="BW1181" s="13"/>
      <c r="BX1181" s="14"/>
      <c r="BY1181" s="6"/>
      <c r="BZ1181" s="15"/>
      <c r="CA1181" s="16"/>
      <c r="CB1181" s="16"/>
    </row>
    <row r="1182" spans="75:80" ht="18.75" x14ac:dyDescent="0.25">
      <c r="BW1182" s="13"/>
      <c r="BX1182" s="14"/>
      <c r="BY1182" s="6"/>
      <c r="BZ1182" s="15"/>
      <c r="CA1182" s="16"/>
      <c r="CB1182" s="16"/>
    </row>
    <row r="1183" spans="75:80" ht="18.75" x14ac:dyDescent="0.25">
      <c r="BW1183" s="13"/>
      <c r="BX1183" s="14"/>
      <c r="BY1183" s="6"/>
      <c r="BZ1183" s="15"/>
      <c r="CA1183" s="16"/>
      <c r="CB1183" s="16"/>
    </row>
    <row r="1184" spans="75:80" ht="18.75" x14ac:dyDescent="0.25">
      <c r="BW1184" s="13"/>
      <c r="BX1184" s="14"/>
      <c r="BY1184" s="6"/>
      <c r="BZ1184" s="15"/>
      <c r="CA1184" s="16"/>
      <c r="CB1184" s="16"/>
    </row>
    <row r="1185" spans="75:80" ht="18.75" x14ac:dyDescent="0.25">
      <c r="BW1185" s="13"/>
      <c r="BX1185" s="14"/>
      <c r="BY1185" s="6"/>
      <c r="BZ1185" s="15"/>
      <c r="CA1185" s="16"/>
      <c r="CB1185" s="16"/>
    </row>
    <row r="1186" spans="75:80" ht="18.75" x14ac:dyDescent="0.25">
      <c r="BW1186" s="13"/>
      <c r="BX1186" s="14"/>
      <c r="BY1186" s="6"/>
      <c r="BZ1186" s="15"/>
      <c r="CA1186" s="16"/>
      <c r="CB1186" s="16"/>
    </row>
    <row r="1187" spans="75:80" ht="18.75" x14ac:dyDescent="0.25">
      <c r="BW1187" s="13"/>
      <c r="BX1187" s="14"/>
      <c r="BY1187" s="6"/>
      <c r="BZ1187" s="15"/>
      <c r="CA1187" s="16"/>
      <c r="CB1187" s="16"/>
    </row>
    <row r="1188" spans="75:80" ht="18.75" x14ac:dyDescent="0.25">
      <c r="BW1188" s="13"/>
      <c r="BX1188" s="14"/>
      <c r="BY1188" s="6"/>
      <c r="BZ1188" s="15"/>
      <c r="CA1188" s="16"/>
      <c r="CB1188" s="16"/>
    </row>
    <row r="1189" spans="75:80" ht="18.75" x14ac:dyDescent="0.25">
      <c r="BW1189" s="13"/>
      <c r="BX1189" s="14"/>
      <c r="BY1189" s="6"/>
      <c r="BZ1189" s="15"/>
      <c r="CA1189" s="16"/>
      <c r="CB1189" s="16"/>
    </row>
    <row r="1190" spans="75:80" ht="18.75" x14ac:dyDescent="0.25">
      <c r="BW1190" s="13"/>
      <c r="BX1190" s="14"/>
      <c r="BY1190" s="6"/>
      <c r="BZ1190" s="15"/>
      <c r="CA1190" s="16"/>
      <c r="CB1190" s="16"/>
    </row>
    <row r="1191" spans="75:80" ht="18.75" x14ac:dyDescent="0.25">
      <c r="BW1191" s="13"/>
      <c r="BX1191" s="14"/>
      <c r="BY1191" s="6"/>
      <c r="BZ1191" s="15"/>
      <c r="CA1191" s="16"/>
      <c r="CB1191" s="16"/>
    </row>
    <row r="1192" spans="75:80" ht="18.75" x14ac:dyDescent="0.25">
      <c r="BW1192" s="13"/>
      <c r="BX1192" s="14"/>
      <c r="BY1192" s="6"/>
      <c r="BZ1192" s="15"/>
      <c r="CA1192" s="16"/>
      <c r="CB1192" s="16"/>
    </row>
    <row r="1193" spans="75:80" ht="18.75" x14ac:dyDescent="0.25">
      <c r="BW1193" s="13"/>
      <c r="BX1193" s="14"/>
      <c r="BY1193" s="6"/>
      <c r="BZ1193" s="15"/>
      <c r="CA1193" s="16"/>
      <c r="CB1193" s="16"/>
    </row>
    <row r="1194" spans="75:80" ht="18.75" x14ac:dyDescent="0.25">
      <c r="BW1194" s="13"/>
      <c r="BX1194" s="14"/>
      <c r="BY1194" s="6"/>
      <c r="BZ1194" s="15"/>
      <c r="CA1194" s="16"/>
      <c r="CB1194" s="16"/>
    </row>
    <row r="1195" spans="75:80" ht="18.75" x14ac:dyDescent="0.25">
      <c r="BW1195" s="13"/>
      <c r="BX1195" s="14"/>
      <c r="BY1195" s="6"/>
      <c r="BZ1195" s="15"/>
      <c r="CA1195" s="16"/>
      <c r="CB1195" s="16"/>
    </row>
    <row r="1196" spans="75:80" ht="18.75" x14ac:dyDescent="0.25">
      <c r="BW1196" s="13"/>
      <c r="BX1196" s="14"/>
      <c r="BY1196" s="6"/>
      <c r="BZ1196" s="15"/>
      <c r="CA1196" s="16"/>
      <c r="CB1196" s="16"/>
    </row>
    <row r="1197" spans="75:80" ht="18.75" x14ac:dyDescent="0.25">
      <c r="BW1197" s="13"/>
      <c r="BX1197" s="14"/>
      <c r="BY1197" s="6"/>
      <c r="BZ1197" s="15"/>
      <c r="CA1197" s="16"/>
      <c r="CB1197" s="16"/>
    </row>
    <row r="1198" spans="75:80" ht="18.75" x14ac:dyDescent="0.25">
      <c r="BW1198" s="13"/>
      <c r="BX1198" s="14"/>
      <c r="BY1198" s="6"/>
      <c r="BZ1198" s="15"/>
      <c r="CA1198" s="16"/>
      <c r="CB1198" s="16"/>
    </row>
    <row r="1199" spans="75:80" ht="18.75" x14ac:dyDescent="0.25">
      <c r="BW1199" s="13"/>
      <c r="BX1199" s="14"/>
      <c r="BY1199" s="6"/>
      <c r="BZ1199" s="15"/>
      <c r="CA1199" s="16"/>
      <c r="CB1199" s="16"/>
    </row>
    <row r="1200" spans="75:80" ht="18.75" x14ac:dyDescent="0.25">
      <c r="BW1200" s="13"/>
      <c r="BX1200" s="14"/>
      <c r="BY1200" s="6"/>
      <c r="BZ1200" s="15"/>
      <c r="CA1200" s="16"/>
      <c r="CB1200" s="16"/>
    </row>
    <row r="1201" spans="75:80" ht="18.75" x14ac:dyDescent="0.25">
      <c r="BW1201" s="13"/>
      <c r="BX1201" s="14"/>
      <c r="BY1201" s="6"/>
      <c r="BZ1201" s="15"/>
      <c r="CA1201" s="16"/>
      <c r="CB1201" s="16"/>
    </row>
    <row r="1202" spans="75:80" ht="18.75" x14ac:dyDescent="0.25">
      <c r="BW1202" s="13"/>
      <c r="BX1202" s="14"/>
      <c r="BY1202" s="6"/>
      <c r="BZ1202" s="15"/>
      <c r="CA1202" s="16"/>
      <c r="CB1202" s="16"/>
    </row>
    <row r="1203" spans="75:80" ht="18.75" x14ac:dyDescent="0.25">
      <c r="BW1203" s="13"/>
      <c r="BX1203" s="14"/>
      <c r="BY1203" s="6"/>
      <c r="BZ1203" s="15"/>
      <c r="CA1203" s="16"/>
      <c r="CB1203" s="16"/>
    </row>
    <row r="1204" spans="75:80" ht="18.75" x14ac:dyDescent="0.25">
      <c r="BW1204" s="13"/>
      <c r="BX1204" s="14"/>
      <c r="BZ1204" s="15"/>
      <c r="CA1204" s="161"/>
      <c r="CB1204" s="161"/>
    </row>
    <row r="1205" spans="75:80" ht="18.75" x14ac:dyDescent="0.25">
      <c r="BW1205" s="13"/>
      <c r="BX1205" s="14"/>
      <c r="BZ1205" s="15"/>
      <c r="CA1205" s="161"/>
      <c r="CB1205" s="161"/>
    </row>
    <row r="1206" spans="75:80" ht="18.75" x14ac:dyDescent="0.25">
      <c r="BW1206" s="13"/>
      <c r="BX1206" s="14"/>
      <c r="BZ1206" s="15"/>
      <c r="CA1206" s="161"/>
      <c r="CB1206" s="161"/>
    </row>
    <row r="1207" spans="75:80" ht="18.75" x14ac:dyDescent="0.25">
      <c r="BW1207" s="13"/>
      <c r="BX1207" s="14"/>
      <c r="BZ1207" s="15"/>
      <c r="CA1207" s="161"/>
      <c r="CB1207" s="161"/>
    </row>
    <row r="1208" spans="75:80" ht="18.75" x14ac:dyDescent="0.25">
      <c r="BW1208" s="13"/>
      <c r="BX1208" s="14"/>
      <c r="BZ1208" s="15"/>
      <c r="CA1208" s="161"/>
      <c r="CB1208" s="161"/>
    </row>
    <row r="1209" spans="75:80" ht="18.75" x14ac:dyDescent="0.25">
      <c r="BW1209" s="13"/>
      <c r="BX1209" s="14"/>
      <c r="BZ1209" s="15"/>
      <c r="CA1209" s="161"/>
      <c r="CB1209" s="161"/>
    </row>
    <row r="1210" spans="75:80" ht="18.75" x14ac:dyDescent="0.25">
      <c r="BW1210" s="13"/>
      <c r="BX1210" s="14"/>
      <c r="BZ1210" s="15"/>
      <c r="CA1210" s="161"/>
      <c r="CB1210" s="161"/>
    </row>
    <row r="1211" spans="75:80" ht="18.75" x14ac:dyDescent="0.25">
      <c r="BW1211" s="13"/>
      <c r="BX1211" s="14"/>
      <c r="BZ1211" s="15"/>
      <c r="CA1211" s="161"/>
      <c r="CB1211" s="161"/>
    </row>
    <row r="1212" spans="75:80" ht="18.75" x14ac:dyDescent="0.25">
      <c r="BW1212" s="13"/>
      <c r="BX1212" s="14"/>
      <c r="BZ1212" s="15"/>
      <c r="CA1212" s="161"/>
      <c r="CB1212" s="161"/>
    </row>
    <row r="1213" spans="75:80" ht="18.75" x14ac:dyDescent="0.25">
      <c r="BW1213" s="13"/>
      <c r="BX1213" s="14"/>
      <c r="BZ1213" s="15"/>
      <c r="CA1213" s="161"/>
      <c r="CB1213" s="161"/>
    </row>
    <row r="1214" spans="75:80" ht="18.75" x14ac:dyDescent="0.25">
      <c r="BW1214" s="13"/>
      <c r="BX1214" s="14"/>
      <c r="BZ1214" s="15"/>
      <c r="CA1214" s="161"/>
      <c r="CB1214" s="161"/>
    </row>
    <row r="1215" spans="75:80" ht="18.75" x14ac:dyDescent="0.25">
      <c r="BW1215" s="13"/>
      <c r="BX1215" s="14"/>
      <c r="BZ1215" s="15"/>
      <c r="CA1215" s="161"/>
      <c r="CB1215" s="161"/>
    </row>
    <row r="1216" spans="75:80" ht="18.75" x14ac:dyDescent="0.25">
      <c r="BW1216" s="13"/>
      <c r="BX1216" s="14"/>
      <c r="BZ1216" s="15"/>
      <c r="CA1216" s="161"/>
      <c r="CB1216" s="161"/>
    </row>
    <row r="1217" spans="75:80" ht="18.75" x14ac:dyDescent="0.25">
      <c r="BW1217" s="13"/>
      <c r="BX1217" s="14"/>
      <c r="BZ1217" s="15"/>
      <c r="CA1217" s="161"/>
      <c r="CB1217" s="161"/>
    </row>
    <row r="1218" spans="75:80" ht="18.75" x14ac:dyDescent="0.25">
      <c r="BW1218" s="13"/>
      <c r="BX1218" s="14"/>
      <c r="BZ1218" s="15"/>
      <c r="CA1218" s="161"/>
      <c r="CB1218" s="161"/>
    </row>
    <row r="1219" spans="75:80" ht="18.75" x14ac:dyDescent="0.25">
      <c r="BW1219" s="13"/>
      <c r="BX1219" s="14"/>
      <c r="BZ1219" s="15"/>
      <c r="CA1219" s="161"/>
      <c r="CB1219" s="161"/>
    </row>
    <row r="1220" spans="75:80" ht="18.75" x14ac:dyDescent="0.25">
      <c r="BW1220" s="13"/>
      <c r="BX1220" s="14"/>
      <c r="BZ1220" s="15"/>
      <c r="CA1220" s="161"/>
      <c r="CB1220" s="161"/>
    </row>
    <row r="1221" spans="75:80" ht="18.75" x14ac:dyDescent="0.25">
      <c r="BW1221" s="13"/>
      <c r="BX1221" s="14"/>
      <c r="BZ1221" s="15"/>
      <c r="CA1221" s="161"/>
      <c r="CB1221" s="161"/>
    </row>
    <row r="1222" spans="75:80" ht="18.75" x14ac:dyDescent="0.25">
      <c r="BW1222" s="13"/>
      <c r="BX1222" s="14"/>
      <c r="BZ1222" s="15"/>
      <c r="CA1222" s="161"/>
      <c r="CB1222" s="161"/>
    </row>
    <row r="1223" spans="75:80" ht="18.75" x14ac:dyDescent="0.25">
      <c r="BW1223" s="13"/>
      <c r="BX1223" s="14"/>
      <c r="BZ1223" s="15"/>
      <c r="CA1223" s="161"/>
      <c r="CB1223" s="161"/>
    </row>
    <row r="1224" spans="75:80" ht="18.75" x14ac:dyDescent="0.25">
      <c r="BW1224" s="13"/>
      <c r="BX1224" s="14"/>
      <c r="BZ1224" s="15"/>
      <c r="CA1224" s="161"/>
      <c r="CB1224" s="161"/>
    </row>
    <row r="1225" spans="75:80" ht="18.75" x14ac:dyDescent="0.25">
      <c r="BW1225" s="13"/>
      <c r="BX1225" s="14"/>
      <c r="BZ1225" s="15"/>
      <c r="CA1225" s="161"/>
      <c r="CB1225" s="161"/>
    </row>
    <row r="1226" spans="75:80" ht="18.75" x14ac:dyDescent="0.25">
      <c r="BW1226" s="13"/>
      <c r="BX1226" s="14"/>
      <c r="BZ1226" s="15"/>
      <c r="CA1226" s="161"/>
      <c r="CB1226" s="161"/>
    </row>
    <row r="1227" spans="75:80" ht="18.75" x14ac:dyDescent="0.25">
      <c r="BW1227" s="13"/>
      <c r="BX1227" s="14"/>
      <c r="BZ1227" s="15"/>
      <c r="CA1227" s="161"/>
      <c r="CB1227" s="161"/>
    </row>
    <row r="1228" spans="75:80" ht="18.75" x14ac:dyDescent="0.25">
      <c r="BW1228" s="13"/>
      <c r="BX1228" s="14"/>
      <c r="BZ1228" s="15"/>
      <c r="CA1228" s="161"/>
      <c r="CB1228" s="161"/>
    </row>
    <row r="1229" spans="75:80" ht="18.75" x14ac:dyDescent="0.25">
      <c r="BW1229" s="13"/>
      <c r="BX1229" s="14"/>
      <c r="BZ1229" s="15"/>
      <c r="CA1229" s="161"/>
      <c r="CB1229" s="161"/>
    </row>
    <row r="1230" spans="75:80" ht="18.75" x14ac:dyDescent="0.25">
      <c r="BW1230" s="13"/>
      <c r="BX1230" s="14"/>
      <c r="BZ1230" s="15"/>
      <c r="CA1230" s="161"/>
      <c r="CB1230" s="161"/>
    </row>
    <row r="1231" spans="75:80" ht="18.75" x14ac:dyDescent="0.25">
      <c r="BW1231" s="13"/>
      <c r="BX1231" s="14"/>
      <c r="BZ1231" s="15"/>
      <c r="CA1231" s="161"/>
      <c r="CB1231" s="161"/>
    </row>
    <row r="1232" spans="75:80" ht="18.75" x14ac:dyDescent="0.25">
      <c r="BW1232" s="13"/>
      <c r="BX1232" s="14"/>
      <c r="BZ1232" s="15"/>
      <c r="CA1232" s="161"/>
      <c r="CB1232" s="161"/>
    </row>
    <row r="1233" spans="75:80" ht="18.75" x14ac:dyDescent="0.25">
      <c r="BW1233" s="13"/>
      <c r="BX1233" s="14"/>
      <c r="BZ1233" s="15"/>
      <c r="CA1233" s="161"/>
      <c r="CB1233" s="161"/>
    </row>
    <row r="1234" spans="75:80" ht="18.75" x14ac:dyDescent="0.25">
      <c r="BW1234" s="13"/>
      <c r="BX1234" s="14"/>
      <c r="BZ1234" s="15"/>
      <c r="CA1234" s="161"/>
      <c r="CB1234" s="161"/>
    </row>
    <row r="1235" spans="75:80" ht="18.75" x14ac:dyDescent="0.25">
      <c r="BW1235" s="13"/>
      <c r="BX1235" s="14"/>
      <c r="BZ1235" s="15"/>
      <c r="CA1235" s="161"/>
      <c r="CB1235" s="161"/>
    </row>
    <row r="1236" spans="75:80" ht="18.75" x14ac:dyDescent="0.25">
      <c r="BW1236" s="13"/>
      <c r="BX1236" s="14"/>
      <c r="BZ1236" s="15"/>
      <c r="CA1236" s="161"/>
      <c r="CB1236" s="161"/>
    </row>
    <row r="1237" spans="75:80" ht="18.75" x14ac:dyDescent="0.25">
      <c r="BW1237" s="13"/>
      <c r="BX1237" s="14"/>
      <c r="BZ1237" s="15"/>
      <c r="CA1237" s="161"/>
      <c r="CB1237" s="161"/>
    </row>
    <row r="1238" spans="75:80" ht="18.75" x14ac:dyDescent="0.25">
      <c r="BW1238" s="13"/>
      <c r="BX1238" s="14"/>
      <c r="BZ1238" s="15"/>
      <c r="CA1238" s="161"/>
      <c r="CB1238" s="161"/>
    </row>
    <row r="1239" spans="75:80" ht="18.75" x14ac:dyDescent="0.25">
      <c r="BW1239" s="13"/>
      <c r="BX1239" s="14"/>
      <c r="BZ1239" s="15"/>
      <c r="CA1239" s="161"/>
      <c r="CB1239" s="161"/>
    </row>
    <row r="1240" spans="75:80" ht="18.75" x14ac:dyDescent="0.25">
      <c r="BW1240" s="13"/>
      <c r="BX1240" s="14"/>
      <c r="BZ1240" s="15"/>
      <c r="CA1240" s="161"/>
      <c r="CB1240" s="161"/>
    </row>
    <row r="1241" spans="75:80" ht="18.75" x14ac:dyDescent="0.25">
      <c r="BW1241" s="13"/>
      <c r="BX1241" s="14"/>
      <c r="BZ1241" s="15"/>
      <c r="CA1241" s="161"/>
      <c r="CB1241" s="161"/>
    </row>
    <row r="1242" spans="75:80" ht="18.75" x14ac:dyDescent="0.25">
      <c r="BW1242" s="13"/>
      <c r="BX1242" s="14"/>
      <c r="BZ1242" s="15"/>
      <c r="CA1242" s="161"/>
      <c r="CB1242" s="161"/>
    </row>
    <row r="1243" spans="75:80" ht="18.75" x14ac:dyDescent="0.25">
      <c r="BW1243" s="13"/>
      <c r="BX1243" s="14"/>
      <c r="BZ1243" s="15"/>
      <c r="CA1243" s="161"/>
      <c r="CB1243" s="161"/>
    </row>
    <row r="1244" spans="75:80" ht="18.75" x14ac:dyDescent="0.25">
      <c r="BW1244" s="13"/>
      <c r="BX1244" s="14"/>
      <c r="BZ1244" s="15"/>
      <c r="CA1244" s="161"/>
      <c r="CB1244" s="161"/>
    </row>
    <row r="1245" spans="75:80" ht="18.75" x14ac:dyDescent="0.25">
      <c r="BW1245" s="13"/>
      <c r="BX1245" s="14"/>
      <c r="BZ1245" s="15"/>
      <c r="CA1245" s="161"/>
      <c r="CB1245" s="161"/>
    </row>
    <row r="1246" spans="75:80" ht="18.75" x14ac:dyDescent="0.25">
      <c r="BW1246" s="13"/>
      <c r="BX1246" s="14"/>
      <c r="BZ1246" s="15"/>
      <c r="CA1246" s="161"/>
      <c r="CB1246" s="161"/>
    </row>
    <row r="1247" spans="75:80" ht="18.75" x14ac:dyDescent="0.25">
      <c r="BW1247" s="13"/>
      <c r="BX1247" s="14"/>
      <c r="BZ1247" s="15"/>
      <c r="CA1247" s="161"/>
      <c r="CB1247" s="161"/>
    </row>
    <row r="1248" spans="75:80" ht="18.75" x14ac:dyDescent="0.25">
      <c r="BW1248" s="13"/>
      <c r="BX1248" s="14"/>
      <c r="BZ1248" s="15"/>
      <c r="CA1248" s="161"/>
      <c r="CB1248" s="161"/>
    </row>
    <row r="1249" spans="75:80" ht="18.75" x14ac:dyDescent="0.25">
      <c r="BW1249" s="13"/>
      <c r="BX1249" s="14"/>
      <c r="BZ1249" s="15"/>
      <c r="CA1249" s="161"/>
      <c r="CB1249" s="161"/>
    </row>
    <row r="1250" spans="75:80" ht="18.75" x14ac:dyDescent="0.25">
      <c r="BW1250" s="13"/>
      <c r="BX1250" s="14"/>
      <c r="BZ1250" s="15"/>
      <c r="CA1250" s="161"/>
      <c r="CB1250" s="161"/>
    </row>
    <row r="1251" spans="75:80" ht="18.75" x14ac:dyDescent="0.25">
      <c r="BW1251" s="13"/>
      <c r="BX1251" s="14"/>
      <c r="BZ1251" s="15"/>
      <c r="CA1251" s="161"/>
      <c r="CB1251" s="161"/>
    </row>
    <row r="1252" spans="75:80" ht="18.75" x14ac:dyDescent="0.25">
      <c r="BW1252" s="13"/>
      <c r="BX1252" s="14"/>
      <c r="BZ1252" s="15"/>
      <c r="CA1252" s="161"/>
      <c r="CB1252" s="161"/>
    </row>
    <row r="1253" spans="75:80" ht="18.75" x14ac:dyDescent="0.25">
      <c r="BW1253" s="13"/>
      <c r="BX1253" s="14"/>
      <c r="BZ1253" s="15"/>
      <c r="CA1253" s="161"/>
      <c r="CB1253" s="161"/>
    </row>
    <row r="1254" spans="75:80" ht="18.75" x14ac:dyDescent="0.25">
      <c r="BW1254" s="13"/>
      <c r="BX1254" s="14"/>
      <c r="BZ1254" s="15"/>
      <c r="CA1254" s="161"/>
      <c r="CB1254" s="161"/>
    </row>
    <row r="1255" spans="75:80" ht="18.75" x14ac:dyDescent="0.25">
      <c r="BW1255" s="13"/>
      <c r="BX1255" s="14"/>
      <c r="BZ1255" s="15"/>
      <c r="CA1255" s="161"/>
      <c r="CB1255" s="161"/>
    </row>
    <row r="1256" spans="75:80" ht="18.75" x14ac:dyDescent="0.25">
      <c r="BW1256" s="13"/>
      <c r="BX1256" s="14"/>
      <c r="BZ1256" s="15"/>
      <c r="CA1256" s="161"/>
      <c r="CB1256" s="161"/>
    </row>
    <row r="1257" spans="75:80" ht="18.75" x14ac:dyDescent="0.25">
      <c r="BW1257" s="13"/>
      <c r="BX1257" s="14"/>
      <c r="BZ1257" s="15"/>
      <c r="CA1257" s="161"/>
      <c r="CB1257" s="161"/>
    </row>
    <row r="1258" spans="75:80" ht="18.75" x14ac:dyDescent="0.25">
      <c r="BW1258" s="13"/>
      <c r="BX1258" s="14"/>
      <c r="BZ1258" s="15"/>
      <c r="CA1258" s="161"/>
      <c r="CB1258" s="161"/>
    </row>
    <row r="1259" spans="75:80" ht="18.75" x14ac:dyDescent="0.25">
      <c r="BW1259" s="13"/>
      <c r="BX1259" s="14"/>
      <c r="BZ1259" s="15"/>
      <c r="CA1259" s="161"/>
      <c r="CB1259" s="161"/>
    </row>
    <row r="1260" spans="75:80" ht="18.75" x14ac:dyDescent="0.25">
      <c r="BW1260" s="13"/>
      <c r="BX1260" s="14"/>
      <c r="BZ1260" s="15"/>
      <c r="CA1260" s="161"/>
      <c r="CB1260" s="161"/>
    </row>
    <row r="1261" spans="75:80" ht="18.75" x14ac:dyDescent="0.25">
      <c r="BW1261" s="13"/>
      <c r="BX1261" s="14"/>
      <c r="BZ1261" s="15"/>
      <c r="CA1261" s="161"/>
      <c r="CB1261" s="161"/>
    </row>
    <row r="1262" spans="75:80" ht="18.75" x14ac:dyDescent="0.25">
      <c r="BW1262" s="13"/>
      <c r="BX1262" s="14"/>
      <c r="BZ1262" s="15"/>
      <c r="CA1262" s="161"/>
      <c r="CB1262" s="161"/>
    </row>
    <row r="1263" spans="75:80" ht="18.75" x14ac:dyDescent="0.25">
      <c r="BW1263" s="13"/>
      <c r="BX1263" s="14"/>
      <c r="BZ1263" s="15"/>
      <c r="CA1263" s="161"/>
      <c r="CB1263" s="161"/>
    </row>
    <row r="1264" spans="75:80" ht="18.75" x14ac:dyDescent="0.25">
      <c r="BW1264" s="13"/>
      <c r="BX1264" s="14"/>
      <c r="BZ1264" s="15"/>
      <c r="CA1264" s="161"/>
      <c r="CB1264" s="161"/>
    </row>
    <row r="1265" spans="75:80" ht="18.75" x14ac:dyDescent="0.25">
      <c r="BW1265" s="13"/>
      <c r="BX1265" s="14"/>
      <c r="BZ1265" s="15"/>
      <c r="CA1265" s="161"/>
      <c r="CB1265" s="161"/>
    </row>
    <row r="1266" spans="75:80" ht="18.75" x14ac:dyDescent="0.25">
      <c r="BW1266" s="13"/>
      <c r="BX1266" s="14"/>
      <c r="BZ1266" s="15"/>
      <c r="CA1266" s="161"/>
      <c r="CB1266" s="161"/>
    </row>
    <row r="1267" spans="75:80" ht="18.75" x14ac:dyDescent="0.25">
      <c r="BW1267" s="13"/>
      <c r="BX1267" s="14"/>
      <c r="BZ1267" s="15"/>
      <c r="CA1267" s="161"/>
      <c r="CB1267" s="161"/>
    </row>
    <row r="1268" spans="75:80" ht="18.75" x14ac:dyDescent="0.25">
      <c r="BW1268" s="13"/>
      <c r="BX1268" s="14"/>
      <c r="BZ1268" s="15"/>
      <c r="CA1268" s="161"/>
      <c r="CB1268" s="161"/>
    </row>
    <row r="1269" spans="75:80" ht="18.75" x14ac:dyDescent="0.25">
      <c r="BW1269" s="13"/>
      <c r="BX1269" s="14"/>
      <c r="BZ1269" s="15"/>
      <c r="CA1269" s="161"/>
      <c r="CB1269" s="161"/>
    </row>
    <row r="1270" spans="75:80" ht="18.75" x14ac:dyDescent="0.25">
      <c r="BW1270" s="13"/>
      <c r="BX1270" s="14"/>
      <c r="BZ1270" s="15"/>
      <c r="CA1270" s="161"/>
      <c r="CB1270" s="161"/>
    </row>
    <row r="1271" spans="75:80" ht="18.75" x14ac:dyDescent="0.25">
      <c r="BW1271" s="13"/>
      <c r="BX1271" s="14"/>
      <c r="BZ1271" s="15"/>
      <c r="CA1271" s="161"/>
      <c r="CB1271" s="161"/>
    </row>
    <row r="1272" spans="75:80" ht="18.75" x14ac:dyDescent="0.25">
      <c r="BW1272" s="13"/>
      <c r="BX1272" s="14"/>
      <c r="BZ1272" s="15"/>
      <c r="CA1272" s="161"/>
      <c r="CB1272" s="161"/>
    </row>
    <row r="1273" spans="75:80" ht="18.75" x14ac:dyDescent="0.25">
      <c r="BW1273" s="13"/>
      <c r="BX1273" s="14"/>
      <c r="BZ1273" s="15"/>
      <c r="CA1273" s="161"/>
      <c r="CB1273" s="161"/>
    </row>
    <row r="1274" spans="75:80" ht="18.75" x14ac:dyDescent="0.25">
      <c r="BW1274" s="13"/>
      <c r="BX1274" s="14"/>
      <c r="BZ1274" s="15"/>
      <c r="CA1274" s="161"/>
      <c r="CB1274" s="161"/>
    </row>
    <row r="1275" spans="75:80" ht="18.75" x14ac:dyDescent="0.25">
      <c r="BW1275" s="13"/>
      <c r="BX1275" s="14"/>
      <c r="BZ1275" s="15"/>
      <c r="CA1275" s="161"/>
      <c r="CB1275" s="161"/>
    </row>
    <row r="1276" spans="75:80" ht="18.75" x14ac:dyDescent="0.25">
      <c r="BW1276" s="13"/>
      <c r="BX1276" s="14"/>
      <c r="BZ1276" s="15"/>
      <c r="CA1276" s="161"/>
      <c r="CB1276" s="161"/>
    </row>
    <row r="1277" spans="75:80" ht="18.75" x14ac:dyDescent="0.25">
      <c r="BW1277" s="13"/>
      <c r="BX1277" s="14"/>
      <c r="BZ1277" s="15"/>
      <c r="CA1277" s="161"/>
      <c r="CB1277" s="161"/>
    </row>
    <row r="1278" spans="75:80" ht="18.75" x14ac:dyDescent="0.25">
      <c r="BW1278" s="13"/>
      <c r="BX1278" s="14"/>
      <c r="BZ1278" s="15"/>
      <c r="CA1278" s="161"/>
      <c r="CB1278" s="161"/>
    </row>
    <row r="1279" spans="75:80" ht="18.75" x14ac:dyDescent="0.25">
      <c r="BW1279" s="13"/>
      <c r="BX1279" s="14"/>
      <c r="BZ1279" s="15"/>
      <c r="CA1279" s="161"/>
      <c r="CB1279" s="161"/>
    </row>
    <row r="1280" spans="75:80" ht="18.75" x14ac:dyDescent="0.25">
      <c r="BW1280" s="13"/>
      <c r="BX1280" s="14"/>
      <c r="BZ1280" s="15"/>
      <c r="CA1280" s="161"/>
      <c r="CB1280" s="161"/>
    </row>
    <row r="1281" spans="75:80" ht="18.75" x14ac:dyDescent="0.25">
      <c r="BW1281" s="13"/>
      <c r="BX1281" s="14"/>
      <c r="BZ1281" s="15"/>
      <c r="CA1281" s="161"/>
      <c r="CB1281" s="161"/>
    </row>
    <row r="1282" spans="75:80" ht="18.75" x14ac:dyDescent="0.25">
      <c r="BW1282" s="13"/>
      <c r="BX1282" s="14"/>
      <c r="BZ1282" s="15"/>
      <c r="CA1282" s="161"/>
      <c r="CB1282" s="161"/>
    </row>
    <row r="1283" spans="75:80" ht="18.75" x14ac:dyDescent="0.25">
      <c r="BW1283" s="13"/>
      <c r="BX1283" s="14"/>
      <c r="BZ1283" s="15"/>
      <c r="CA1283" s="161"/>
      <c r="CB1283" s="161"/>
    </row>
    <row r="1284" spans="75:80" ht="18.75" x14ac:dyDescent="0.25">
      <c r="BW1284" s="13"/>
      <c r="BX1284" s="14"/>
      <c r="BZ1284" s="15"/>
      <c r="CA1284" s="161"/>
      <c r="CB1284" s="161"/>
    </row>
    <row r="1285" spans="75:80" ht="18.75" x14ac:dyDescent="0.25">
      <c r="BW1285" s="13"/>
      <c r="BX1285" s="14"/>
      <c r="BZ1285" s="15"/>
      <c r="CA1285" s="161"/>
      <c r="CB1285" s="161"/>
    </row>
    <row r="1286" spans="75:80" ht="18.75" x14ac:dyDescent="0.25">
      <c r="BW1286" s="13"/>
      <c r="BX1286" s="14"/>
      <c r="BZ1286" s="15"/>
      <c r="CA1286" s="161"/>
      <c r="CB1286" s="161"/>
    </row>
    <row r="1287" spans="75:80" ht="18.75" x14ac:dyDescent="0.25">
      <c r="BW1287" s="13"/>
      <c r="BX1287" s="14"/>
      <c r="BZ1287" s="15"/>
      <c r="CA1287" s="161"/>
      <c r="CB1287" s="161"/>
    </row>
    <row r="1288" spans="75:80" ht="18.75" x14ac:dyDescent="0.25">
      <c r="BW1288" s="13"/>
      <c r="BX1288" s="14"/>
      <c r="BZ1288" s="15"/>
      <c r="CA1288" s="161"/>
      <c r="CB1288" s="161"/>
    </row>
    <row r="1289" spans="75:80" ht="18.75" x14ac:dyDescent="0.25">
      <c r="BW1289" s="13"/>
      <c r="BX1289" s="14"/>
      <c r="BZ1289" s="15"/>
      <c r="CA1289" s="161"/>
      <c r="CB1289" s="161"/>
    </row>
    <row r="1290" spans="75:80" ht="18.75" x14ac:dyDescent="0.25">
      <c r="BW1290" s="13"/>
      <c r="BX1290" s="14"/>
      <c r="BZ1290" s="15"/>
      <c r="CA1290" s="161"/>
      <c r="CB1290" s="161"/>
    </row>
    <row r="1291" spans="75:80" ht="18.75" x14ac:dyDescent="0.25">
      <c r="BW1291" s="13"/>
      <c r="BX1291" s="14"/>
      <c r="BZ1291" s="15"/>
      <c r="CA1291" s="161"/>
      <c r="CB1291" s="161"/>
    </row>
    <row r="1292" spans="75:80" ht="18.75" x14ac:dyDescent="0.25">
      <c r="BW1292" s="13"/>
      <c r="BX1292" s="14"/>
      <c r="BZ1292" s="15"/>
      <c r="CA1292" s="161"/>
      <c r="CB1292" s="161"/>
    </row>
    <row r="1293" spans="75:80" ht="18.75" x14ac:dyDescent="0.25">
      <c r="BW1293" s="13"/>
      <c r="BX1293" s="14"/>
      <c r="BZ1293" s="15"/>
      <c r="CA1293" s="161"/>
      <c r="CB1293" s="161"/>
    </row>
    <row r="1294" spans="75:80" ht="18.75" x14ac:dyDescent="0.25">
      <c r="BW1294" s="13"/>
      <c r="BX1294" s="14"/>
      <c r="BZ1294" s="15"/>
      <c r="CA1294" s="161"/>
      <c r="CB1294" s="161"/>
    </row>
    <row r="1295" spans="75:80" ht="18.75" x14ac:dyDescent="0.25">
      <c r="BW1295" s="13"/>
      <c r="BX1295" s="14"/>
      <c r="BZ1295" s="15"/>
      <c r="CA1295" s="161"/>
      <c r="CB1295" s="161"/>
    </row>
    <row r="1296" spans="75:80" ht="18.75" x14ac:dyDescent="0.25">
      <c r="BW1296" s="13"/>
      <c r="BX1296" s="14"/>
      <c r="BZ1296" s="15"/>
      <c r="CA1296" s="161"/>
      <c r="CB1296" s="161"/>
    </row>
    <row r="1297" spans="75:80" ht="18.75" x14ac:dyDescent="0.25">
      <c r="BW1297" s="13"/>
      <c r="BX1297" s="14"/>
      <c r="BZ1297" s="15"/>
      <c r="CA1297" s="161"/>
      <c r="CB1297" s="161"/>
    </row>
    <row r="1298" spans="75:80" ht="18.75" x14ac:dyDescent="0.25">
      <c r="BW1298" s="13"/>
      <c r="BX1298" s="14"/>
      <c r="BZ1298" s="15"/>
      <c r="CA1298" s="161"/>
      <c r="CB1298" s="161"/>
    </row>
    <row r="1299" spans="75:80" ht="18.75" x14ac:dyDescent="0.25">
      <c r="BW1299" s="13"/>
      <c r="BX1299" s="14"/>
      <c r="BZ1299" s="15"/>
      <c r="CA1299" s="161"/>
      <c r="CB1299" s="161"/>
    </row>
    <row r="1300" spans="75:80" ht="18.75" x14ac:dyDescent="0.25">
      <c r="BW1300" s="13"/>
      <c r="BX1300" s="14"/>
      <c r="BZ1300" s="15"/>
      <c r="CA1300" s="161"/>
      <c r="CB1300" s="161"/>
    </row>
    <row r="1301" spans="75:80" ht="18.75" x14ac:dyDescent="0.25">
      <c r="BW1301" s="13"/>
      <c r="BX1301" s="14"/>
      <c r="BZ1301" s="15"/>
      <c r="CA1301" s="161"/>
      <c r="CB1301" s="161"/>
    </row>
    <row r="1302" spans="75:80" ht="18.75" x14ac:dyDescent="0.25">
      <c r="BW1302" s="13"/>
      <c r="BX1302" s="14"/>
      <c r="BZ1302" s="15"/>
      <c r="CA1302" s="161"/>
      <c r="CB1302" s="161"/>
    </row>
    <row r="1303" spans="75:80" ht="18.75" x14ac:dyDescent="0.25">
      <c r="BW1303" s="13"/>
      <c r="BX1303" s="14"/>
      <c r="BZ1303" s="15"/>
      <c r="CA1303" s="161"/>
      <c r="CB1303" s="161"/>
    </row>
    <row r="1304" spans="75:80" ht="18.75" x14ac:dyDescent="0.25">
      <c r="BW1304" s="13"/>
      <c r="BX1304" s="14"/>
      <c r="BZ1304" s="15"/>
      <c r="CA1304" s="161"/>
      <c r="CB1304" s="161"/>
    </row>
    <row r="1305" spans="75:80" ht="18.75" x14ac:dyDescent="0.25">
      <c r="BW1305" s="13"/>
      <c r="BX1305" s="14"/>
      <c r="BZ1305" s="15"/>
      <c r="CA1305" s="161"/>
      <c r="CB1305" s="161"/>
    </row>
    <row r="1306" spans="75:80" ht="18.75" x14ac:dyDescent="0.25">
      <c r="BW1306" s="13"/>
      <c r="BX1306" s="14"/>
      <c r="BZ1306" s="15"/>
      <c r="CA1306" s="161"/>
      <c r="CB1306" s="161"/>
    </row>
    <row r="1307" spans="75:80" ht="18.75" x14ac:dyDescent="0.25">
      <c r="BW1307" s="13"/>
      <c r="BX1307" s="14"/>
      <c r="BZ1307" s="15"/>
      <c r="CA1307" s="161"/>
      <c r="CB1307" s="161"/>
    </row>
    <row r="1308" spans="75:80" ht="18.75" x14ac:dyDescent="0.25">
      <c r="BW1308" s="13"/>
      <c r="BX1308" s="14"/>
      <c r="BZ1308" s="15"/>
      <c r="CA1308" s="161"/>
      <c r="CB1308" s="161"/>
    </row>
    <row r="1309" spans="75:80" ht="18.75" x14ac:dyDescent="0.25">
      <c r="BW1309" s="13"/>
      <c r="BX1309" s="14"/>
      <c r="BZ1309" s="15"/>
      <c r="CA1309" s="161"/>
      <c r="CB1309" s="161"/>
    </row>
    <row r="1310" spans="75:80" ht="18.75" x14ac:dyDescent="0.25">
      <c r="BW1310" s="13"/>
      <c r="BX1310" s="14"/>
      <c r="BZ1310" s="15"/>
      <c r="CA1310" s="161"/>
      <c r="CB1310" s="161"/>
    </row>
    <row r="1311" spans="75:80" ht="18.75" x14ac:dyDescent="0.25">
      <c r="BW1311" s="13"/>
      <c r="BX1311" s="14"/>
      <c r="BZ1311" s="15"/>
      <c r="CA1311" s="161"/>
      <c r="CB1311" s="161"/>
    </row>
    <row r="1312" spans="75:80" ht="18.75" x14ac:dyDescent="0.25">
      <c r="BW1312" s="13"/>
      <c r="BX1312" s="14"/>
      <c r="BZ1312" s="15"/>
      <c r="CA1312" s="161"/>
      <c r="CB1312" s="161"/>
    </row>
    <row r="1313" spans="75:80" ht="18.75" x14ac:dyDescent="0.25">
      <c r="BW1313" s="13"/>
      <c r="BX1313" s="14"/>
      <c r="BZ1313" s="15"/>
      <c r="CA1313" s="161"/>
      <c r="CB1313" s="161"/>
    </row>
    <row r="1314" spans="75:80" ht="18.75" x14ac:dyDescent="0.25">
      <c r="BW1314" s="13"/>
      <c r="BX1314" s="14"/>
      <c r="BZ1314" s="15"/>
      <c r="CA1314" s="161"/>
      <c r="CB1314" s="161"/>
    </row>
    <row r="1315" spans="75:80" ht="18.75" x14ac:dyDescent="0.25">
      <c r="BW1315" s="13"/>
      <c r="BX1315" s="14"/>
      <c r="BZ1315" s="15"/>
      <c r="CA1315" s="161"/>
      <c r="CB1315" s="161"/>
    </row>
    <row r="1316" spans="75:80" ht="18.75" x14ac:dyDescent="0.25">
      <c r="BW1316" s="13"/>
      <c r="BX1316" s="14"/>
      <c r="BZ1316" s="15"/>
      <c r="CA1316" s="161"/>
      <c r="CB1316" s="161"/>
    </row>
    <row r="1317" spans="75:80" ht="18.75" x14ac:dyDescent="0.25">
      <c r="BW1317" s="13"/>
      <c r="BX1317" s="14"/>
      <c r="BZ1317" s="15"/>
      <c r="CA1317" s="161"/>
      <c r="CB1317" s="161"/>
    </row>
    <row r="1318" spans="75:80" ht="18.75" x14ac:dyDescent="0.25">
      <c r="BW1318" s="13"/>
      <c r="BX1318" s="14"/>
      <c r="BZ1318" s="15"/>
      <c r="CA1318" s="161"/>
      <c r="CB1318" s="161"/>
    </row>
    <row r="1319" spans="75:80" ht="18.75" x14ac:dyDescent="0.25">
      <c r="BW1319" s="13"/>
      <c r="BX1319" s="14"/>
      <c r="BZ1319" s="15"/>
      <c r="CA1319" s="161"/>
      <c r="CB1319" s="161"/>
    </row>
    <row r="1320" spans="75:80" ht="18.75" x14ac:dyDescent="0.25">
      <c r="BW1320" s="13"/>
      <c r="BX1320" s="14"/>
      <c r="BZ1320" s="15"/>
      <c r="CA1320" s="161"/>
      <c r="CB1320" s="161"/>
    </row>
    <row r="1321" spans="75:80" ht="18.75" x14ac:dyDescent="0.25">
      <c r="BW1321" s="13"/>
      <c r="BX1321" s="14"/>
      <c r="BZ1321" s="15"/>
      <c r="CA1321" s="161"/>
      <c r="CB1321" s="161"/>
    </row>
    <row r="1322" spans="75:80" ht="18.75" x14ac:dyDescent="0.25">
      <c r="BW1322" s="13"/>
      <c r="BX1322" s="14"/>
      <c r="BZ1322" s="15"/>
      <c r="CA1322" s="161"/>
      <c r="CB1322" s="161"/>
    </row>
    <row r="1323" spans="75:80" ht="18.75" x14ac:dyDescent="0.25">
      <c r="BW1323" s="13"/>
      <c r="BX1323" s="14"/>
      <c r="BZ1323" s="15"/>
      <c r="CA1323" s="161"/>
      <c r="CB1323" s="161"/>
    </row>
    <row r="1324" spans="75:80" ht="18.75" x14ac:dyDescent="0.25">
      <c r="BW1324" s="13"/>
      <c r="BX1324" s="14"/>
      <c r="BZ1324" s="15"/>
      <c r="CA1324" s="161"/>
      <c r="CB1324" s="161"/>
    </row>
    <row r="1325" spans="75:80" ht="18.75" x14ac:dyDescent="0.25">
      <c r="BW1325" s="13"/>
      <c r="BX1325" s="14"/>
      <c r="BZ1325" s="15"/>
      <c r="CA1325" s="161"/>
      <c r="CB1325" s="161"/>
    </row>
    <row r="1326" spans="75:80" ht="18.75" x14ac:dyDescent="0.25">
      <c r="BW1326" s="13"/>
      <c r="BX1326" s="14"/>
      <c r="BZ1326" s="15"/>
      <c r="CA1326" s="161"/>
      <c r="CB1326" s="161"/>
    </row>
    <row r="1327" spans="75:80" ht="18.75" x14ac:dyDescent="0.25">
      <c r="BW1327" s="13"/>
      <c r="BX1327" s="14"/>
      <c r="BZ1327" s="15"/>
      <c r="CA1327" s="161"/>
      <c r="CB1327" s="161"/>
    </row>
    <row r="1328" spans="75:80" ht="18.75" x14ac:dyDescent="0.25">
      <c r="BW1328" s="13"/>
      <c r="BX1328" s="14"/>
      <c r="BZ1328" s="15"/>
      <c r="CA1328" s="161"/>
      <c r="CB1328" s="161"/>
    </row>
    <row r="1329" spans="75:80" ht="18.75" x14ac:dyDescent="0.25">
      <c r="BW1329" s="13"/>
      <c r="BX1329" s="14"/>
      <c r="BZ1329" s="15"/>
      <c r="CA1329" s="161"/>
      <c r="CB1329" s="161"/>
    </row>
    <row r="1330" spans="75:80" ht="18.75" x14ac:dyDescent="0.25">
      <c r="BW1330" s="13"/>
      <c r="BX1330" s="14"/>
      <c r="BZ1330" s="15"/>
      <c r="CA1330" s="161"/>
      <c r="CB1330" s="161"/>
    </row>
    <row r="1331" spans="75:80" ht="18.75" x14ac:dyDescent="0.25">
      <c r="BW1331" s="13"/>
      <c r="BX1331" s="14"/>
      <c r="BZ1331" s="15"/>
      <c r="CA1331" s="161"/>
      <c r="CB1331" s="161"/>
    </row>
    <row r="1332" spans="75:80" ht="18.75" x14ac:dyDescent="0.25">
      <c r="BW1332" s="13"/>
      <c r="BX1332" s="14"/>
      <c r="BZ1332" s="15"/>
      <c r="CA1332" s="161"/>
      <c r="CB1332" s="161"/>
    </row>
    <row r="1333" spans="75:80" ht="18.75" x14ac:dyDescent="0.25">
      <c r="BW1333" s="13"/>
      <c r="BX1333" s="14"/>
      <c r="BZ1333" s="15"/>
      <c r="CA1333" s="161"/>
      <c r="CB1333" s="161"/>
    </row>
    <row r="1334" spans="75:80" ht="18.75" x14ac:dyDescent="0.25">
      <c r="BW1334" s="13"/>
      <c r="BX1334" s="14"/>
      <c r="BZ1334" s="15"/>
      <c r="CA1334" s="161"/>
      <c r="CB1334" s="161"/>
    </row>
    <row r="1335" spans="75:80" ht="18.75" x14ac:dyDescent="0.25">
      <c r="BW1335" s="13"/>
      <c r="BX1335" s="14"/>
      <c r="BZ1335" s="15"/>
      <c r="CA1335" s="161"/>
      <c r="CB1335" s="161"/>
    </row>
    <row r="1336" spans="75:80" ht="18.75" x14ac:dyDescent="0.25">
      <c r="BW1336" s="13"/>
      <c r="BX1336" s="14"/>
      <c r="BZ1336" s="15"/>
      <c r="CA1336" s="161"/>
      <c r="CB1336" s="161"/>
    </row>
    <row r="1337" spans="75:80" ht="18.75" x14ac:dyDescent="0.25">
      <c r="BW1337" s="13"/>
      <c r="BX1337" s="14"/>
      <c r="BZ1337" s="15"/>
      <c r="CA1337" s="161"/>
      <c r="CB1337" s="161"/>
    </row>
    <row r="1338" spans="75:80" ht="18.75" x14ac:dyDescent="0.25">
      <c r="BW1338" s="13"/>
      <c r="BX1338" s="14"/>
      <c r="BZ1338" s="15"/>
      <c r="CA1338" s="161"/>
      <c r="CB1338" s="161"/>
    </row>
    <row r="1339" spans="75:80" ht="18.75" x14ac:dyDescent="0.25">
      <c r="BW1339" s="13"/>
      <c r="BX1339" s="14"/>
      <c r="BZ1339" s="15"/>
      <c r="CA1339" s="161"/>
      <c r="CB1339" s="161"/>
    </row>
    <row r="1340" spans="75:80" ht="18.75" x14ac:dyDescent="0.25">
      <c r="BW1340" s="13"/>
      <c r="BX1340" s="14"/>
      <c r="BZ1340" s="15"/>
      <c r="CA1340" s="161"/>
      <c r="CB1340" s="161"/>
    </row>
    <row r="1341" spans="75:80" ht="18.75" x14ac:dyDescent="0.25">
      <c r="BW1341" s="13"/>
      <c r="BX1341" s="14"/>
      <c r="BZ1341" s="15"/>
      <c r="CA1341" s="161"/>
      <c r="CB1341" s="161"/>
    </row>
    <row r="1342" spans="75:80" ht="18.75" x14ac:dyDescent="0.25">
      <c r="BW1342" s="13"/>
      <c r="BX1342" s="14"/>
      <c r="BZ1342" s="15"/>
      <c r="CA1342" s="161"/>
      <c r="CB1342" s="161"/>
    </row>
    <row r="1343" spans="75:80" ht="18.75" x14ac:dyDescent="0.25">
      <c r="BW1343" s="13"/>
      <c r="BX1343" s="14"/>
      <c r="BZ1343" s="15"/>
      <c r="CA1343" s="161"/>
      <c r="CB1343" s="161"/>
    </row>
    <row r="1344" spans="75:80" ht="18.75" x14ac:dyDescent="0.25">
      <c r="BW1344" s="13"/>
      <c r="BX1344" s="14"/>
      <c r="BZ1344" s="15"/>
      <c r="CA1344" s="161"/>
      <c r="CB1344" s="161"/>
    </row>
    <row r="1345" spans="75:80" ht="18.75" x14ac:dyDescent="0.25">
      <c r="BW1345" s="13"/>
      <c r="BX1345" s="14"/>
      <c r="BZ1345" s="15"/>
      <c r="CA1345" s="161"/>
      <c r="CB1345" s="161"/>
    </row>
    <row r="1346" spans="75:80" ht="18.75" x14ac:dyDescent="0.25">
      <c r="BW1346" s="13"/>
      <c r="BX1346" s="14"/>
      <c r="BZ1346" s="15"/>
      <c r="CA1346" s="161"/>
      <c r="CB1346" s="161"/>
    </row>
    <row r="1347" spans="75:80" ht="18.75" x14ac:dyDescent="0.25">
      <c r="BW1347" s="13"/>
      <c r="BX1347" s="14"/>
      <c r="BZ1347" s="15"/>
      <c r="CA1347" s="161"/>
      <c r="CB1347" s="161"/>
    </row>
    <row r="1348" spans="75:80" ht="18.75" x14ac:dyDescent="0.25">
      <c r="BW1348" s="13"/>
      <c r="BX1348" s="14"/>
      <c r="BZ1348" s="15"/>
      <c r="CA1348" s="161"/>
      <c r="CB1348" s="161"/>
    </row>
    <row r="1349" spans="75:80" ht="18.75" x14ac:dyDescent="0.25">
      <c r="BW1349" s="13"/>
      <c r="BX1349" s="14"/>
      <c r="BZ1349" s="15"/>
      <c r="CA1349" s="161"/>
      <c r="CB1349" s="161"/>
    </row>
    <row r="1350" spans="75:80" ht="18.75" x14ac:dyDescent="0.25">
      <c r="BW1350" s="13"/>
      <c r="BX1350" s="14"/>
      <c r="BZ1350" s="15"/>
      <c r="CA1350" s="161"/>
      <c r="CB1350" s="161"/>
    </row>
    <row r="1351" spans="75:80" ht="18.75" x14ac:dyDescent="0.25">
      <c r="BW1351" s="13"/>
      <c r="BX1351" s="14"/>
      <c r="BZ1351" s="15"/>
      <c r="CA1351" s="161"/>
      <c r="CB1351" s="161"/>
    </row>
    <row r="1352" spans="75:80" ht="18.75" x14ac:dyDescent="0.25">
      <c r="BW1352" s="13"/>
      <c r="BX1352" s="14"/>
      <c r="BZ1352" s="15"/>
      <c r="CA1352" s="161"/>
      <c r="CB1352" s="161"/>
    </row>
    <row r="1353" spans="75:80" ht="18.75" x14ac:dyDescent="0.25">
      <c r="BW1353" s="13"/>
      <c r="BX1353" s="14"/>
      <c r="BZ1353" s="15"/>
      <c r="CA1353" s="161"/>
      <c r="CB1353" s="161"/>
    </row>
    <row r="1354" spans="75:80" ht="18.75" x14ac:dyDescent="0.25">
      <c r="BW1354" s="13"/>
      <c r="BX1354" s="14"/>
      <c r="BZ1354" s="15"/>
      <c r="CA1354" s="161"/>
      <c r="CB1354" s="161"/>
    </row>
    <row r="1355" spans="75:80" ht="18.75" x14ac:dyDescent="0.25">
      <c r="BW1355" s="13"/>
      <c r="BX1355" s="14"/>
      <c r="BZ1355" s="15"/>
      <c r="CA1355" s="161"/>
      <c r="CB1355" s="161"/>
    </row>
    <row r="1356" spans="75:80" ht="18.75" x14ac:dyDescent="0.25">
      <c r="BW1356" s="13"/>
      <c r="BX1356" s="14"/>
      <c r="BZ1356" s="15"/>
      <c r="CA1356" s="161"/>
      <c r="CB1356" s="161"/>
    </row>
    <row r="1357" spans="75:80" ht="18.75" x14ac:dyDescent="0.25">
      <c r="BW1357" s="13"/>
      <c r="BX1357" s="14"/>
      <c r="BZ1357" s="15"/>
      <c r="CA1357" s="161"/>
      <c r="CB1357" s="161"/>
    </row>
    <row r="1358" spans="75:80" ht="18.75" x14ac:dyDescent="0.25">
      <c r="BW1358" s="13"/>
      <c r="BX1358" s="14"/>
      <c r="BZ1358" s="15"/>
      <c r="CA1358" s="161"/>
      <c r="CB1358" s="161"/>
    </row>
    <row r="1359" spans="75:80" ht="18.75" x14ac:dyDescent="0.25">
      <c r="BW1359" s="13"/>
      <c r="BX1359" s="14"/>
      <c r="BZ1359" s="15"/>
      <c r="CA1359" s="161"/>
      <c r="CB1359" s="161"/>
    </row>
    <row r="1360" spans="75:80" ht="18.75" x14ac:dyDescent="0.25">
      <c r="BW1360" s="13"/>
      <c r="BX1360" s="14"/>
      <c r="BZ1360" s="15"/>
      <c r="CA1360" s="161"/>
      <c r="CB1360" s="161"/>
    </row>
    <row r="1361" spans="75:80" ht="18.75" x14ac:dyDescent="0.25">
      <c r="BW1361" s="13"/>
      <c r="BX1361" s="14"/>
      <c r="BZ1361" s="15"/>
      <c r="CA1361" s="161"/>
      <c r="CB1361" s="161"/>
    </row>
    <row r="1362" spans="75:80" ht="18.75" x14ac:dyDescent="0.25">
      <c r="BW1362" s="13"/>
      <c r="BX1362" s="14"/>
      <c r="BZ1362" s="15"/>
      <c r="CA1362" s="161"/>
      <c r="CB1362" s="161"/>
    </row>
    <row r="1363" spans="75:80" ht="18.75" x14ac:dyDescent="0.25">
      <c r="BW1363" s="13"/>
      <c r="BX1363" s="14"/>
      <c r="BZ1363" s="15"/>
      <c r="CA1363" s="161"/>
      <c r="CB1363" s="161"/>
    </row>
    <row r="1364" spans="75:80" ht="18.75" x14ac:dyDescent="0.25">
      <c r="BW1364" s="13"/>
      <c r="BX1364" s="14"/>
      <c r="BZ1364" s="15"/>
      <c r="CA1364" s="161"/>
      <c r="CB1364" s="161"/>
    </row>
    <row r="1365" spans="75:80" ht="18.75" x14ac:dyDescent="0.25">
      <c r="BW1365" s="13"/>
      <c r="BX1365" s="14"/>
      <c r="BZ1365" s="15"/>
      <c r="CA1365" s="161"/>
      <c r="CB1365" s="161"/>
    </row>
    <row r="1366" spans="75:80" ht="18.75" x14ac:dyDescent="0.25">
      <c r="BW1366" s="13"/>
      <c r="BX1366" s="14"/>
      <c r="BZ1366" s="15"/>
      <c r="CA1366" s="161"/>
      <c r="CB1366" s="161"/>
    </row>
    <row r="1367" spans="75:80" ht="18.75" x14ac:dyDescent="0.25">
      <c r="BW1367" s="13"/>
      <c r="BX1367" s="14"/>
      <c r="BZ1367" s="15"/>
      <c r="CA1367" s="161"/>
      <c r="CB1367" s="161"/>
    </row>
    <row r="1368" spans="75:80" ht="18.75" x14ac:dyDescent="0.25">
      <c r="BW1368" s="13"/>
      <c r="BX1368" s="14"/>
      <c r="BZ1368" s="15"/>
      <c r="CA1368" s="161"/>
      <c r="CB1368" s="161"/>
    </row>
    <row r="1369" spans="75:80" ht="18.75" x14ac:dyDescent="0.25">
      <c r="BW1369" s="13"/>
      <c r="BX1369" s="14"/>
      <c r="BZ1369" s="15"/>
      <c r="CA1369" s="161"/>
      <c r="CB1369" s="161"/>
    </row>
    <row r="1370" spans="75:80" ht="18.75" x14ac:dyDescent="0.25">
      <c r="BW1370" s="13"/>
      <c r="BX1370" s="14"/>
      <c r="BZ1370" s="15"/>
      <c r="CA1370" s="161"/>
      <c r="CB1370" s="161"/>
    </row>
    <row r="1371" spans="75:80" ht="18.75" x14ac:dyDescent="0.25">
      <c r="BW1371" s="13"/>
      <c r="BX1371" s="14"/>
      <c r="BZ1371" s="15"/>
      <c r="CA1371" s="161"/>
      <c r="CB1371" s="161"/>
    </row>
    <row r="1372" spans="75:80" ht="18.75" x14ac:dyDescent="0.25">
      <c r="BW1372" s="13"/>
      <c r="BX1372" s="14"/>
      <c r="BZ1372" s="15"/>
      <c r="CA1372" s="161"/>
      <c r="CB1372" s="161"/>
    </row>
    <row r="1373" spans="75:80" ht="18.75" x14ac:dyDescent="0.25">
      <c r="BW1373" s="13"/>
      <c r="BX1373" s="14"/>
      <c r="BZ1373" s="15"/>
      <c r="CA1373" s="161"/>
      <c r="CB1373" s="161"/>
    </row>
    <row r="1374" spans="75:80" ht="18.75" x14ac:dyDescent="0.25">
      <c r="BW1374" s="13"/>
      <c r="BX1374" s="14"/>
      <c r="BZ1374" s="15"/>
      <c r="CA1374" s="161"/>
      <c r="CB1374" s="161"/>
    </row>
    <row r="1375" spans="75:80" ht="18.75" x14ac:dyDescent="0.25">
      <c r="BW1375" s="13"/>
      <c r="BX1375" s="14"/>
      <c r="BZ1375" s="15"/>
      <c r="CA1375" s="161"/>
      <c r="CB1375" s="161"/>
    </row>
    <row r="1376" spans="75:80" ht="18.75" x14ac:dyDescent="0.25">
      <c r="BW1376" s="13"/>
      <c r="BX1376" s="14"/>
      <c r="BZ1376" s="15"/>
      <c r="CA1376" s="161"/>
      <c r="CB1376" s="161"/>
    </row>
    <row r="1377" spans="75:80" ht="18.75" x14ac:dyDescent="0.25">
      <c r="BW1377" s="13"/>
      <c r="BX1377" s="14"/>
      <c r="BZ1377" s="15"/>
      <c r="CA1377" s="161"/>
      <c r="CB1377" s="161"/>
    </row>
    <row r="1378" spans="75:80" ht="18.75" x14ac:dyDescent="0.25">
      <c r="BW1378" s="13"/>
      <c r="BX1378" s="14"/>
      <c r="BZ1378" s="15"/>
      <c r="CA1378" s="161"/>
      <c r="CB1378" s="161"/>
    </row>
    <row r="1379" spans="75:80" ht="18.75" x14ac:dyDescent="0.25">
      <c r="BW1379" s="13"/>
      <c r="BX1379" s="14"/>
      <c r="BZ1379" s="15"/>
      <c r="CA1379" s="161"/>
      <c r="CB1379" s="161"/>
    </row>
    <row r="1380" spans="75:80" ht="18.75" x14ac:dyDescent="0.25">
      <c r="BW1380" s="13"/>
      <c r="BX1380" s="14"/>
      <c r="BZ1380" s="15"/>
      <c r="CA1380" s="161"/>
      <c r="CB1380" s="161"/>
    </row>
    <row r="1381" spans="75:80" ht="18.75" x14ac:dyDescent="0.25">
      <c r="BW1381" s="13"/>
      <c r="BX1381" s="14"/>
      <c r="BZ1381" s="15"/>
      <c r="CA1381" s="161"/>
      <c r="CB1381" s="161"/>
    </row>
    <row r="1382" spans="75:80" ht="18.75" x14ac:dyDescent="0.25">
      <c r="BW1382" s="13"/>
      <c r="BX1382" s="14"/>
      <c r="BZ1382" s="15"/>
      <c r="CA1382" s="161"/>
      <c r="CB1382" s="161"/>
    </row>
    <row r="1383" spans="75:80" ht="18.75" x14ac:dyDescent="0.25">
      <c r="BW1383" s="13"/>
      <c r="BX1383" s="14"/>
      <c r="BZ1383" s="15"/>
      <c r="CA1383" s="161"/>
      <c r="CB1383" s="161"/>
    </row>
    <row r="1384" spans="75:80" ht="18.75" x14ac:dyDescent="0.25">
      <c r="BW1384" s="13"/>
      <c r="BX1384" s="14"/>
      <c r="BZ1384" s="15"/>
      <c r="CA1384" s="161"/>
      <c r="CB1384" s="161"/>
    </row>
    <row r="1385" spans="75:80" ht="18.75" x14ac:dyDescent="0.25">
      <c r="BW1385" s="13"/>
      <c r="BX1385" s="14"/>
      <c r="BZ1385" s="15"/>
      <c r="CA1385" s="161"/>
      <c r="CB1385" s="161"/>
    </row>
    <row r="1386" spans="75:80" ht="18.75" x14ac:dyDescent="0.25">
      <c r="BW1386" s="13"/>
      <c r="BX1386" s="14"/>
      <c r="BZ1386" s="15"/>
      <c r="CA1386" s="161"/>
      <c r="CB1386" s="161"/>
    </row>
    <row r="1387" spans="75:80" ht="18.75" x14ac:dyDescent="0.25">
      <c r="BW1387" s="13"/>
      <c r="BX1387" s="14"/>
      <c r="BZ1387" s="15"/>
      <c r="CA1387" s="161"/>
      <c r="CB1387" s="161"/>
    </row>
    <row r="1388" spans="75:80" ht="18.75" x14ac:dyDescent="0.25">
      <c r="BW1388" s="13"/>
      <c r="BX1388" s="14"/>
      <c r="BZ1388" s="15"/>
      <c r="CA1388" s="161"/>
      <c r="CB1388" s="161"/>
    </row>
    <row r="1389" spans="75:80" ht="18.75" x14ac:dyDescent="0.25">
      <c r="BW1389" s="13"/>
      <c r="BX1389" s="14"/>
      <c r="BZ1389" s="15"/>
      <c r="CA1389" s="161"/>
      <c r="CB1389" s="161"/>
    </row>
    <row r="1390" spans="75:80" ht="18.75" x14ac:dyDescent="0.25">
      <c r="BW1390" s="13"/>
      <c r="BX1390" s="14"/>
      <c r="BZ1390" s="15"/>
      <c r="CA1390" s="161"/>
      <c r="CB1390" s="161"/>
    </row>
    <row r="1391" spans="75:80" ht="18.75" x14ac:dyDescent="0.25">
      <c r="BW1391" s="13"/>
      <c r="BX1391" s="14"/>
      <c r="BZ1391" s="15"/>
      <c r="CA1391" s="161"/>
      <c r="CB1391" s="161"/>
    </row>
    <row r="1392" spans="75:80" ht="18.75" x14ac:dyDescent="0.25">
      <c r="BW1392" s="13"/>
      <c r="BX1392" s="14"/>
      <c r="BZ1392" s="15"/>
      <c r="CA1392" s="161"/>
      <c r="CB1392" s="161"/>
    </row>
    <row r="1393" spans="75:80" ht="18.75" x14ac:dyDescent="0.25">
      <c r="BW1393" s="13"/>
      <c r="BX1393" s="14"/>
      <c r="BZ1393" s="15"/>
      <c r="CA1393" s="161"/>
      <c r="CB1393" s="161"/>
    </row>
    <row r="1394" spans="75:80" ht="18.75" x14ac:dyDescent="0.25">
      <c r="BW1394" s="13"/>
      <c r="BX1394" s="14"/>
      <c r="BZ1394" s="15"/>
      <c r="CA1394" s="161"/>
      <c r="CB1394" s="161"/>
    </row>
    <row r="1395" spans="75:80" ht="18.75" x14ac:dyDescent="0.25">
      <c r="BW1395" s="13"/>
      <c r="BX1395" s="14"/>
      <c r="BZ1395" s="15"/>
      <c r="CA1395" s="161"/>
      <c r="CB1395" s="161"/>
    </row>
    <row r="1396" spans="75:80" ht="18.75" x14ac:dyDescent="0.25">
      <c r="BW1396" s="13"/>
      <c r="BX1396" s="14"/>
      <c r="BZ1396" s="15"/>
      <c r="CA1396" s="161"/>
      <c r="CB1396" s="161"/>
    </row>
    <row r="1397" spans="75:80" ht="18.75" x14ac:dyDescent="0.25">
      <c r="BW1397" s="13"/>
      <c r="BX1397" s="14"/>
      <c r="BZ1397" s="15"/>
      <c r="CA1397" s="161"/>
      <c r="CB1397" s="161"/>
    </row>
    <row r="1398" spans="75:80" ht="18.75" x14ac:dyDescent="0.25">
      <c r="BW1398" s="13"/>
      <c r="BX1398" s="14"/>
      <c r="BZ1398" s="15"/>
      <c r="CA1398" s="161"/>
      <c r="CB1398" s="161"/>
    </row>
    <row r="1399" spans="75:80" ht="18.75" x14ac:dyDescent="0.25">
      <c r="BW1399" s="13"/>
      <c r="BX1399" s="14"/>
      <c r="BZ1399" s="15"/>
      <c r="CA1399" s="161"/>
      <c r="CB1399" s="161"/>
    </row>
    <row r="1400" spans="75:80" ht="18.75" x14ac:dyDescent="0.25">
      <c r="BW1400" s="13"/>
      <c r="BX1400" s="14"/>
      <c r="BZ1400" s="15"/>
      <c r="CA1400" s="161"/>
      <c r="CB1400" s="161"/>
    </row>
    <row r="1401" spans="75:80" ht="18.75" x14ac:dyDescent="0.25">
      <c r="BW1401" s="13"/>
      <c r="BX1401" s="14"/>
      <c r="BZ1401" s="15"/>
    </row>
    <row r="1402" spans="75:80" ht="18.75" x14ac:dyDescent="0.25">
      <c r="BW1402" s="13"/>
      <c r="BX1402" s="14"/>
      <c r="BZ1402" s="15"/>
    </row>
    <row r="1403" spans="75:80" ht="18.75" x14ac:dyDescent="0.25">
      <c r="BW1403" s="13"/>
      <c r="BX1403" s="14"/>
      <c r="BZ1403" s="15"/>
    </row>
    <row r="1404" spans="75:80" ht="18.75" x14ac:dyDescent="0.25">
      <c r="BW1404" s="13"/>
      <c r="BX1404" s="14"/>
      <c r="BZ1404" s="15"/>
    </row>
    <row r="1405" spans="75:80" ht="18.75" x14ac:dyDescent="0.25">
      <c r="BW1405" s="13"/>
      <c r="BX1405" s="14"/>
      <c r="BZ1405" s="15"/>
    </row>
    <row r="1406" spans="75:80" ht="18.75" x14ac:dyDescent="0.25">
      <c r="BW1406" s="13"/>
      <c r="BX1406" s="14"/>
      <c r="BZ1406" s="15"/>
    </row>
    <row r="1407" spans="75:80" ht="18.75" x14ac:dyDescent="0.25">
      <c r="BW1407" s="13"/>
      <c r="BX1407" s="14"/>
      <c r="BZ1407" s="15"/>
    </row>
    <row r="1408" spans="75:80" ht="18.75" x14ac:dyDescent="0.25">
      <c r="BW1408" s="13"/>
      <c r="BX1408" s="14"/>
      <c r="BZ1408" s="15"/>
    </row>
    <row r="1409" spans="75:78" ht="18.75" x14ac:dyDescent="0.25">
      <c r="BW1409" s="13"/>
      <c r="BX1409" s="14"/>
      <c r="BZ1409" s="15"/>
    </row>
    <row r="1410" spans="75:78" ht="18.75" x14ac:dyDescent="0.25">
      <c r="BW1410" s="13"/>
      <c r="BX1410" s="14"/>
      <c r="BZ1410" s="15"/>
    </row>
    <row r="1411" spans="75:78" ht="18.75" x14ac:dyDescent="0.25">
      <c r="BW1411" s="13"/>
      <c r="BX1411" s="14"/>
      <c r="BZ1411" s="15"/>
    </row>
    <row r="1412" spans="75:78" ht="18.75" x14ac:dyDescent="0.25">
      <c r="BW1412" s="13"/>
      <c r="BX1412" s="14"/>
      <c r="BZ1412" s="15"/>
    </row>
    <row r="1413" spans="75:78" ht="18.75" x14ac:dyDescent="0.25">
      <c r="BW1413" s="13"/>
      <c r="BX1413" s="14"/>
      <c r="BZ1413" s="15"/>
    </row>
    <row r="1414" spans="75:78" ht="18.75" x14ac:dyDescent="0.25">
      <c r="BW1414" s="13"/>
      <c r="BX1414" s="14"/>
      <c r="BZ1414" s="15"/>
    </row>
    <row r="1415" spans="75:78" ht="18.75" x14ac:dyDescent="0.25">
      <c r="BW1415" s="13"/>
      <c r="BX1415" s="14"/>
      <c r="BZ1415" s="15"/>
    </row>
    <row r="1416" spans="75:78" ht="18.75" x14ac:dyDescent="0.25">
      <c r="BW1416" s="13"/>
      <c r="BX1416" s="14"/>
      <c r="BZ1416" s="15"/>
    </row>
    <row r="1417" spans="75:78" ht="18.75" x14ac:dyDescent="0.25">
      <c r="BW1417" s="13"/>
      <c r="BX1417" s="14"/>
      <c r="BZ1417" s="15"/>
    </row>
    <row r="1418" spans="75:78" ht="18.75" x14ac:dyDescent="0.25">
      <c r="BW1418" s="13"/>
      <c r="BX1418" s="14"/>
      <c r="BZ1418" s="15"/>
    </row>
    <row r="1419" spans="75:78" ht="18.75" x14ac:dyDescent="0.25">
      <c r="BW1419" s="13"/>
      <c r="BX1419" s="14"/>
      <c r="BZ1419" s="15"/>
    </row>
    <row r="1420" spans="75:78" ht="18.75" x14ac:dyDescent="0.25">
      <c r="BW1420" s="13"/>
      <c r="BX1420" s="14"/>
      <c r="BZ1420" s="15"/>
    </row>
    <row r="1421" spans="75:78" ht="18.75" x14ac:dyDescent="0.25">
      <c r="BW1421" s="13"/>
      <c r="BX1421" s="14"/>
      <c r="BZ1421" s="15"/>
    </row>
    <row r="1422" spans="75:78" ht="18.75" x14ac:dyDescent="0.25">
      <c r="BW1422" s="13"/>
      <c r="BX1422" s="14"/>
      <c r="BZ1422" s="15"/>
    </row>
    <row r="1423" spans="75:78" ht="18.75" x14ac:dyDescent="0.25">
      <c r="BW1423" s="13"/>
      <c r="BX1423" s="14"/>
      <c r="BZ1423" s="15"/>
    </row>
    <row r="1424" spans="75:78" ht="18.75" x14ac:dyDescent="0.25">
      <c r="BW1424" s="13"/>
      <c r="BX1424" s="14"/>
      <c r="BZ1424" s="15"/>
    </row>
    <row r="1425" spans="75:78" ht="18.75" x14ac:dyDescent="0.25">
      <c r="BW1425" s="13"/>
      <c r="BX1425" s="14"/>
      <c r="BZ1425" s="15"/>
    </row>
    <row r="1426" spans="75:78" ht="18.75" x14ac:dyDescent="0.25">
      <c r="BW1426" s="13"/>
      <c r="BX1426" s="14"/>
      <c r="BZ1426" s="15"/>
    </row>
    <row r="1427" spans="75:78" ht="18.75" x14ac:dyDescent="0.25">
      <c r="BW1427" s="13"/>
      <c r="BX1427" s="14"/>
      <c r="BZ1427" s="15"/>
    </row>
    <row r="1428" spans="75:78" ht="18.75" x14ac:dyDescent="0.25">
      <c r="BW1428" s="13"/>
      <c r="BX1428" s="14"/>
      <c r="BZ1428" s="15"/>
    </row>
    <row r="1429" spans="75:78" ht="18.75" x14ac:dyDescent="0.25">
      <c r="BW1429" s="13"/>
      <c r="BX1429" s="14"/>
      <c r="BZ1429" s="15"/>
    </row>
    <row r="1430" spans="75:78" ht="18.75" x14ac:dyDescent="0.25">
      <c r="BW1430" s="13"/>
      <c r="BX1430" s="14"/>
      <c r="BZ1430" s="15"/>
    </row>
    <row r="1431" spans="75:78" ht="18.75" x14ac:dyDescent="0.25">
      <c r="BW1431" s="13"/>
      <c r="BX1431" s="14"/>
      <c r="BZ1431" s="15"/>
    </row>
    <row r="1432" spans="75:78" ht="18.75" x14ac:dyDescent="0.25">
      <c r="BW1432" s="13"/>
      <c r="BX1432" s="14"/>
      <c r="BZ1432" s="15"/>
    </row>
    <row r="1433" spans="75:78" ht="18.75" x14ac:dyDescent="0.25">
      <c r="BW1433" s="13"/>
      <c r="BX1433" s="14"/>
      <c r="BZ1433" s="15"/>
    </row>
    <row r="1434" spans="75:78" ht="18.75" x14ac:dyDescent="0.25">
      <c r="BW1434" s="13"/>
      <c r="BX1434" s="14"/>
      <c r="BZ1434" s="15"/>
    </row>
    <row r="1435" spans="75:78" ht="18.75" x14ac:dyDescent="0.25">
      <c r="BW1435" s="13"/>
      <c r="BX1435" s="14"/>
      <c r="BZ1435" s="15"/>
    </row>
    <row r="1436" spans="75:78" ht="18.75" x14ac:dyDescent="0.25">
      <c r="BW1436" s="13"/>
      <c r="BX1436" s="14"/>
      <c r="BZ1436" s="15"/>
    </row>
    <row r="1437" spans="75:78" ht="18.75" x14ac:dyDescent="0.25">
      <c r="BW1437" s="13"/>
      <c r="BX1437" s="14"/>
      <c r="BZ1437" s="15"/>
    </row>
    <row r="1438" spans="75:78" ht="18.75" x14ac:dyDescent="0.25">
      <c r="BW1438" s="13"/>
      <c r="BX1438" s="14"/>
      <c r="BZ1438" s="15"/>
    </row>
    <row r="1439" spans="75:78" ht="18.75" x14ac:dyDescent="0.25">
      <c r="BW1439" s="13"/>
      <c r="BX1439" s="14"/>
      <c r="BZ1439" s="15"/>
    </row>
    <row r="1440" spans="75:78" ht="18.75" x14ac:dyDescent="0.25">
      <c r="BW1440" s="13"/>
      <c r="BX1440" s="14"/>
      <c r="BZ1440" s="15"/>
    </row>
    <row r="1441" spans="75:78" ht="18.75" x14ac:dyDescent="0.25">
      <c r="BW1441" s="13"/>
      <c r="BX1441" s="14"/>
      <c r="BZ1441" s="15"/>
    </row>
    <row r="1442" spans="75:78" ht="18.75" x14ac:dyDescent="0.25">
      <c r="BW1442" s="13"/>
      <c r="BX1442" s="14"/>
      <c r="BZ1442" s="15"/>
    </row>
    <row r="1443" spans="75:78" ht="18.75" x14ac:dyDescent="0.25">
      <c r="BW1443" s="13"/>
      <c r="BX1443" s="14"/>
      <c r="BZ1443" s="15"/>
    </row>
    <row r="1444" spans="75:78" ht="18.75" x14ac:dyDescent="0.25">
      <c r="BW1444" s="13"/>
      <c r="BX1444" s="14"/>
      <c r="BZ1444" s="15"/>
    </row>
    <row r="1445" spans="75:78" ht="18.75" x14ac:dyDescent="0.25">
      <c r="BW1445" s="13"/>
      <c r="BX1445" s="14"/>
      <c r="BZ1445" s="15"/>
    </row>
    <row r="1446" spans="75:78" ht="18.75" x14ac:dyDescent="0.25">
      <c r="BW1446" s="13"/>
      <c r="BX1446" s="14"/>
      <c r="BZ1446" s="15"/>
    </row>
    <row r="1447" spans="75:78" ht="18.75" x14ac:dyDescent="0.25">
      <c r="BW1447" s="13"/>
      <c r="BX1447" s="14"/>
      <c r="BZ1447" s="15"/>
    </row>
    <row r="1448" spans="75:78" ht="18.75" x14ac:dyDescent="0.25">
      <c r="BW1448" s="13"/>
      <c r="BX1448" s="14"/>
      <c r="BZ1448" s="15"/>
    </row>
    <row r="1449" spans="75:78" ht="18.75" x14ac:dyDescent="0.25">
      <c r="BW1449" s="13"/>
      <c r="BX1449" s="14"/>
      <c r="BZ1449" s="15"/>
    </row>
    <row r="1450" spans="75:78" ht="18.75" x14ac:dyDescent="0.25">
      <c r="BW1450" s="13"/>
      <c r="BX1450" s="14"/>
      <c r="BZ1450" s="15"/>
    </row>
    <row r="1451" spans="75:78" ht="18.75" x14ac:dyDescent="0.25">
      <c r="BW1451" s="13"/>
      <c r="BX1451" s="14"/>
      <c r="BZ1451" s="15"/>
    </row>
    <row r="1452" spans="75:78" ht="18.75" x14ac:dyDescent="0.25">
      <c r="BW1452" s="13"/>
      <c r="BX1452" s="14"/>
      <c r="BZ1452" s="15"/>
    </row>
    <row r="1453" spans="75:78" ht="18.75" x14ac:dyDescent="0.25">
      <c r="BW1453" s="13"/>
      <c r="BX1453" s="14"/>
      <c r="BZ1453" s="15"/>
    </row>
    <row r="1454" spans="75:78" ht="18.75" x14ac:dyDescent="0.25">
      <c r="BW1454" s="13"/>
      <c r="BX1454" s="14"/>
      <c r="BZ1454" s="15"/>
    </row>
    <row r="1455" spans="75:78" ht="18.75" x14ac:dyDescent="0.25">
      <c r="BW1455" s="13"/>
      <c r="BX1455" s="14"/>
      <c r="BZ1455" s="15"/>
    </row>
    <row r="1456" spans="75:78" ht="18.75" x14ac:dyDescent="0.25">
      <c r="BW1456" s="13"/>
      <c r="BX1456" s="14"/>
      <c r="BZ1456" s="15"/>
    </row>
    <row r="1457" spans="75:78" ht="18.75" x14ac:dyDescent="0.25">
      <c r="BW1457" s="13"/>
      <c r="BX1457" s="14"/>
      <c r="BZ1457" s="15"/>
    </row>
    <row r="1458" spans="75:78" ht="18.75" x14ac:dyDescent="0.25">
      <c r="BW1458" s="13"/>
      <c r="BX1458" s="14"/>
      <c r="BZ1458" s="15"/>
    </row>
    <row r="1459" spans="75:78" ht="18.75" x14ac:dyDescent="0.25">
      <c r="BW1459" s="13"/>
      <c r="BX1459" s="14"/>
      <c r="BZ1459" s="15"/>
    </row>
    <row r="1460" spans="75:78" ht="18.75" x14ac:dyDescent="0.25">
      <c r="BW1460" s="13"/>
      <c r="BX1460" s="14"/>
      <c r="BZ1460" s="15"/>
    </row>
    <row r="1461" spans="75:78" ht="18.75" x14ac:dyDescent="0.25">
      <c r="BW1461" s="13"/>
      <c r="BX1461" s="14"/>
      <c r="BZ1461" s="15"/>
    </row>
    <row r="1462" spans="75:78" ht="18.75" x14ac:dyDescent="0.25">
      <c r="BW1462" s="13"/>
      <c r="BX1462" s="14"/>
      <c r="BZ1462" s="15"/>
    </row>
    <row r="1463" spans="75:78" ht="18.75" x14ac:dyDescent="0.25">
      <c r="BW1463" s="13"/>
      <c r="BX1463" s="14"/>
      <c r="BZ1463" s="15"/>
    </row>
    <row r="1464" spans="75:78" ht="18.75" x14ac:dyDescent="0.25">
      <c r="BW1464" s="13"/>
      <c r="BX1464" s="14"/>
      <c r="BZ1464" s="15"/>
    </row>
    <row r="1465" spans="75:78" ht="18.75" x14ac:dyDescent="0.25">
      <c r="BW1465" s="13"/>
      <c r="BX1465" s="14"/>
      <c r="BZ1465" s="15"/>
    </row>
    <row r="1466" spans="75:78" ht="18.75" x14ac:dyDescent="0.25">
      <c r="BW1466" s="13"/>
      <c r="BX1466" s="14"/>
      <c r="BZ1466" s="15"/>
    </row>
    <row r="1467" spans="75:78" ht="18.75" x14ac:dyDescent="0.25">
      <c r="BW1467" s="13"/>
      <c r="BX1467" s="14"/>
      <c r="BZ1467" s="15"/>
    </row>
    <row r="1468" spans="75:78" ht="18.75" x14ac:dyDescent="0.25">
      <c r="BW1468" s="13"/>
      <c r="BX1468" s="14"/>
      <c r="BZ1468" s="15"/>
    </row>
    <row r="1469" spans="75:78" ht="18.75" x14ac:dyDescent="0.25">
      <c r="BW1469" s="13"/>
      <c r="BX1469" s="14"/>
      <c r="BZ1469" s="15"/>
    </row>
    <row r="1470" spans="75:78" ht="18.75" x14ac:dyDescent="0.25">
      <c r="BW1470" s="13"/>
      <c r="BX1470" s="14"/>
      <c r="BZ1470" s="15"/>
    </row>
    <row r="1471" spans="75:78" ht="18.75" x14ac:dyDescent="0.25">
      <c r="BW1471" s="13"/>
      <c r="BX1471" s="14"/>
      <c r="BZ1471" s="15"/>
    </row>
    <row r="1472" spans="75:78" ht="18.75" x14ac:dyDescent="0.25">
      <c r="BW1472" s="13"/>
      <c r="BX1472" s="14"/>
      <c r="BZ1472" s="15"/>
    </row>
    <row r="1473" spans="75:78" ht="18.75" x14ac:dyDescent="0.25">
      <c r="BW1473" s="13"/>
      <c r="BX1473" s="14"/>
      <c r="BZ1473" s="15"/>
    </row>
    <row r="1474" spans="75:78" ht="18.75" x14ac:dyDescent="0.25">
      <c r="BW1474" s="13"/>
      <c r="BX1474" s="14"/>
      <c r="BZ1474" s="15"/>
    </row>
    <row r="1475" spans="75:78" ht="18.75" x14ac:dyDescent="0.25">
      <c r="BW1475" s="13"/>
      <c r="BX1475" s="14"/>
      <c r="BZ1475" s="15"/>
    </row>
    <row r="1476" spans="75:78" ht="18.75" x14ac:dyDescent="0.25">
      <c r="BW1476" s="13"/>
      <c r="BX1476" s="14"/>
      <c r="BZ1476" s="15"/>
    </row>
    <row r="1477" spans="75:78" ht="18.75" x14ac:dyDescent="0.25">
      <c r="BW1477" s="13"/>
      <c r="BX1477" s="14"/>
      <c r="BZ1477" s="15"/>
    </row>
    <row r="1478" spans="75:78" ht="18.75" x14ac:dyDescent="0.25">
      <c r="BW1478" s="13"/>
      <c r="BX1478" s="14"/>
      <c r="BZ1478" s="15"/>
    </row>
    <row r="1479" spans="75:78" ht="18.75" x14ac:dyDescent="0.25">
      <c r="BW1479" s="13"/>
      <c r="BX1479" s="14"/>
      <c r="BZ1479" s="15"/>
    </row>
    <row r="1480" spans="75:78" ht="18.75" x14ac:dyDescent="0.25">
      <c r="BW1480" s="13"/>
      <c r="BX1480" s="14"/>
      <c r="BZ1480" s="15"/>
    </row>
    <row r="1481" spans="75:78" ht="18.75" x14ac:dyDescent="0.25">
      <c r="BW1481" s="13"/>
      <c r="BX1481" s="14"/>
      <c r="BZ1481" s="15"/>
    </row>
    <row r="1482" spans="75:78" ht="18.75" x14ac:dyDescent="0.25">
      <c r="BW1482" s="13"/>
      <c r="BX1482" s="14"/>
      <c r="BZ1482" s="15"/>
    </row>
    <row r="1483" spans="75:78" ht="18.75" x14ac:dyDescent="0.25">
      <c r="BW1483" s="13"/>
      <c r="BX1483" s="14"/>
      <c r="BZ1483" s="15"/>
    </row>
    <row r="1484" spans="75:78" ht="18.75" x14ac:dyDescent="0.25">
      <c r="BW1484" s="13"/>
      <c r="BX1484" s="14"/>
      <c r="BZ1484" s="15"/>
    </row>
    <row r="1485" spans="75:78" ht="18.75" x14ac:dyDescent="0.25">
      <c r="BW1485" s="13"/>
      <c r="BX1485" s="14"/>
      <c r="BZ1485" s="15"/>
    </row>
    <row r="1486" spans="75:78" ht="18.75" x14ac:dyDescent="0.25">
      <c r="BW1486" s="13"/>
      <c r="BX1486" s="14"/>
      <c r="BZ1486" s="15"/>
    </row>
    <row r="1487" spans="75:78" ht="18.75" x14ac:dyDescent="0.25">
      <c r="BW1487" s="13"/>
      <c r="BX1487" s="14"/>
      <c r="BZ1487" s="15"/>
    </row>
    <row r="1488" spans="75:78" ht="18.75" x14ac:dyDescent="0.25">
      <c r="BW1488" s="13"/>
      <c r="BX1488" s="14"/>
      <c r="BZ1488" s="15"/>
    </row>
    <row r="1489" spans="75:78" ht="18.75" x14ac:dyDescent="0.25">
      <c r="BW1489" s="13"/>
      <c r="BX1489" s="14"/>
      <c r="BZ1489" s="15"/>
    </row>
    <row r="1490" spans="75:78" ht="18.75" x14ac:dyDescent="0.25">
      <c r="BW1490" s="13"/>
      <c r="BX1490" s="14"/>
      <c r="BZ1490" s="15"/>
    </row>
    <row r="1491" spans="75:78" ht="18.75" x14ac:dyDescent="0.25">
      <c r="BW1491" s="13"/>
      <c r="BX1491" s="14"/>
      <c r="BZ1491" s="15"/>
    </row>
    <row r="1492" spans="75:78" ht="18.75" x14ac:dyDescent="0.25">
      <c r="BW1492" s="13"/>
      <c r="BX1492" s="14"/>
      <c r="BZ1492" s="15"/>
    </row>
    <row r="1493" spans="75:78" ht="18.75" x14ac:dyDescent="0.25">
      <c r="BW1493" s="13"/>
      <c r="BX1493" s="14"/>
      <c r="BZ1493" s="15"/>
    </row>
    <row r="1494" spans="75:78" ht="18.75" x14ac:dyDescent="0.25">
      <c r="BW1494" s="13"/>
      <c r="BX1494" s="14"/>
      <c r="BZ1494" s="15"/>
    </row>
    <row r="1495" spans="75:78" ht="18.75" x14ac:dyDescent="0.25">
      <c r="BW1495" s="13"/>
      <c r="BX1495" s="14"/>
      <c r="BZ1495" s="15"/>
    </row>
    <row r="1496" spans="75:78" ht="18.75" x14ac:dyDescent="0.25">
      <c r="BW1496" s="13"/>
      <c r="BX1496" s="14"/>
      <c r="BZ1496" s="15"/>
    </row>
    <row r="1497" spans="75:78" ht="18.75" x14ac:dyDescent="0.25">
      <c r="BW1497" s="13"/>
      <c r="BX1497" s="14"/>
      <c r="BZ1497" s="15"/>
    </row>
    <row r="1498" spans="75:78" ht="18.75" x14ac:dyDescent="0.25">
      <c r="BW1498" s="13"/>
      <c r="BX1498" s="14"/>
      <c r="BZ1498" s="15"/>
    </row>
    <row r="1499" spans="75:78" ht="18.75" x14ac:dyDescent="0.25">
      <c r="BW1499" s="13"/>
      <c r="BX1499" s="14"/>
      <c r="BZ1499" s="15"/>
    </row>
    <row r="1500" spans="75:78" ht="18.75" x14ac:dyDescent="0.25">
      <c r="BW1500" s="13"/>
      <c r="BX1500" s="14"/>
      <c r="BZ1500" s="15"/>
    </row>
    <row r="1501" spans="75:78" ht="18.75" x14ac:dyDescent="0.25">
      <c r="BW1501" s="13"/>
      <c r="BX1501" s="14"/>
      <c r="BZ1501" s="15"/>
    </row>
    <row r="1502" spans="75:78" ht="18.75" x14ac:dyDescent="0.25">
      <c r="BW1502" s="13"/>
      <c r="BX1502" s="14"/>
      <c r="BZ1502" s="15"/>
    </row>
    <row r="1503" spans="75:78" ht="18.75" x14ac:dyDescent="0.25">
      <c r="BW1503" s="13"/>
      <c r="BX1503" s="14"/>
      <c r="BZ1503" s="15"/>
    </row>
    <row r="1504" spans="75:78" ht="18.75" x14ac:dyDescent="0.25">
      <c r="BW1504" s="13"/>
      <c r="BX1504" s="14"/>
      <c r="BZ1504" s="15"/>
    </row>
    <row r="1505" spans="75:78" ht="18.75" x14ac:dyDescent="0.25">
      <c r="BW1505" s="13"/>
      <c r="BX1505" s="14"/>
      <c r="BZ1505" s="15"/>
    </row>
    <row r="1506" spans="75:78" ht="18.75" x14ac:dyDescent="0.25">
      <c r="BW1506" s="13"/>
      <c r="BX1506" s="14"/>
      <c r="BZ1506" s="15"/>
    </row>
    <row r="1507" spans="75:78" ht="18.75" x14ac:dyDescent="0.25">
      <c r="BW1507" s="13"/>
      <c r="BX1507" s="14"/>
      <c r="BZ1507" s="15"/>
    </row>
    <row r="1508" spans="75:78" ht="18.75" x14ac:dyDescent="0.25">
      <c r="BW1508" s="13"/>
      <c r="BX1508" s="14"/>
      <c r="BZ1508" s="15"/>
    </row>
    <row r="1509" spans="75:78" ht="18.75" x14ac:dyDescent="0.25">
      <c r="BW1509" s="13"/>
      <c r="BX1509" s="14"/>
      <c r="BZ1509" s="15"/>
    </row>
    <row r="1510" spans="75:78" ht="18.75" x14ac:dyDescent="0.25">
      <c r="BW1510" s="13"/>
      <c r="BX1510" s="14"/>
      <c r="BZ1510" s="15"/>
    </row>
    <row r="1511" spans="75:78" ht="18.75" x14ac:dyDescent="0.25">
      <c r="BW1511" s="13"/>
      <c r="BX1511" s="14"/>
      <c r="BZ1511" s="15"/>
    </row>
    <row r="1512" spans="75:78" ht="18.75" x14ac:dyDescent="0.25">
      <c r="BW1512" s="13"/>
      <c r="BX1512" s="14"/>
      <c r="BZ1512" s="15"/>
    </row>
    <row r="1513" spans="75:78" ht="18.75" x14ac:dyDescent="0.25">
      <c r="BW1513" s="13"/>
      <c r="BX1513" s="14"/>
      <c r="BZ1513" s="15"/>
    </row>
    <row r="1514" spans="75:78" ht="18.75" x14ac:dyDescent="0.25">
      <c r="BW1514" s="13"/>
      <c r="BX1514" s="14"/>
      <c r="BZ1514" s="15"/>
    </row>
    <row r="1515" spans="75:78" ht="18.75" x14ac:dyDescent="0.25">
      <c r="BW1515" s="13"/>
      <c r="BX1515" s="14"/>
      <c r="BZ1515" s="15"/>
    </row>
    <row r="1516" spans="75:78" ht="18.75" x14ac:dyDescent="0.25">
      <c r="BW1516" s="13"/>
      <c r="BX1516" s="14"/>
      <c r="BZ1516" s="15"/>
    </row>
    <row r="1517" spans="75:78" ht="18.75" x14ac:dyDescent="0.25">
      <c r="BW1517" s="13"/>
      <c r="BX1517" s="14"/>
      <c r="BZ1517" s="15"/>
    </row>
    <row r="1518" spans="75:78" ht="18.75" x14ac:dyDescent="0.25">
      <c r="BW1518" s="13"/>
      <c r="BX1518" s="14"/>
      <c r="BZ1518" s="15"/>
    </row>
    <row r="1519" spans="75:78" ht="18.75" x14ac:dyDescent="0.25">
      <c r="BW1519" s="13"/>
      <c r="BX1519" s="14"/>
      <c r="BZ1519" s="15"/>
    </row>
    <row r="1520" spans="75:78" ht="18.75" x14ac:dyDescent="0.25">
      <c r="BW1520" s="13"/>
      <c r="BX1520" s="14"/>
      <c r="BZ1520" s="15"/>
    </row>
    <row r="1521" spans="75:78" ht="18.75" x14ac:dyDescent="0.25">
      <c r="BW1521" s="13"/>
      <c r="BX1521" s="14"/>
      <c r="BZ1521" s="15"/>
    </row>
    <row r="1522" spans="75:78" ht="18.75" x14ac:dyDescent="0.25">
      <c r="BW1522" s="13"/>
      <c r="BX1522" s="14"/>
      <c r="BZ1522" s="15"/>
    </row>
    <row r="1523" spans="75:78" ht="18.75" x14ac:dyDescent="0.25">
      <c r="BW1523" s="13"/>
      <c r="BX1523" s="14"/>
      <c r="BZ1523" s="15"/>
    </row>
    <row r="1524" spans="75:78" ht="18.75" x14ac:dyDescent="0.25">
      <c r="BW1524" s="13"/>
      <c r="BX1524" s="14"/>
      <c r="BZ1524" s="15"/>
    </row>
    <row r="1525" spans="75:78" ht="18.75" x14ac:dyDescent="0.25">
      <c r="BW1525" s="13"/>
      <c r="BX1525" s="14"/>
      <c r="BZ1525" s="15"/>
    </row>
    <row r="1526" spans="75:78" ht="18.75" x14ac:dyDescent="0.25">
      <c r="BW1526" s="13"/>
      <c r="BX1526" s="14"/>
      <c r="BZ1526" s="15"/>
    </row>
    <row r="1527" spans="75:78" ht="18.75" x14ac:dyDescent="0.25">
      <c r="BW1527" s="13"/>
      <c r="BX1527" s="14"/>
      <c r="BZ1527" s="15"/>
    </row>
    <row r="1528" spans="75:78" ht="18.75" x14ac:dyDescent="0.25">
      <c r="BW1528" s="13"/>
      <c r="BX1528" s="14"/>
      <c r="BZ1528" s="15"/>
    </row>
    <row r="1529" spans="75:78" ht="18.75" x14ac:dyDescent="0.25">
      <c r="BW1529" s="13"/>
      <c r="BX1529" s="14"/>
      <c r="BZ1529" s="15"/>
    </row>
    <row r="1530" spans="75:78" ht="18.75" x14ac:dyDescent="0.25">
      <c r="BW1530" s="13"/>
      <c r="BX1530" s="14"/>
      <c r="BZ1530" s="15"/>
    </row>
    <row r="1531" spans="75:78" ht="18.75" x14ac:dyDescent="0.25">
      <c r="BW1531" s="13"/>
      <c r="BX1531" s="14"/>
      <c r="BZ1531" s="15"/>
    </row>
    <row r="1532" spans="75:78" ht="18.75" x14ac:dyDescent="0.25">
      <c r="BW1532" s="13"/>
      <c r="BX1532" s="14"/>
      <c r="BZ1532" s="15"/>
    </row>
    <row r="1533" spans="75:78" ht="18.75" x14ac:dyDescent="0.25">
      <c r="BW1533" s="13"/>
      <c r="BX1533" s="14"/>
      <c r="BZ1533" s="15"/>
    </row>
    <row r="1534" spans="75:78" ht="18.75" x14ac:dyDescent="0.25">
      <c r="BW1534" s="13"/>
      <c r="BX1534" s="14"/>
      <c r="BZ1534" s="15"/>
    </row>
    <row r="1535" spans="75:78" ht="18.75" x14ac:dyDescent="0.25">
      <c r="BW1535" s="13"/>
      <c r="BX1535" s="14"/>
      <c r="BZ1535" s="15"/>
    </row>
    <row r="1536" spans="75:78" ht="18.75" x14ac:dyDescent="0.25">
      <c r="BW1536" s="13"/>
      <c r="BX1536" s="14"/>
      <c r="BZ1536" s="15"/>
    </row>
    <row r="1537" spans="75:78" ht="18.75" x14ac:dyDescent="0.25">
      <c r="BW1537" s="13"/>
      <c r="BX1537" s="14"/>
      <c r="BZ1537" s="15"/>
    </row>
    <row r="1538" spans="75:78" ht="18.75" x14ac:dyDescent="0.25">
      <c r="BW1538" s="13"/>
      <c r="BX1538" s="14"/>
      <c r="BZ1538" s="15"/>
    </row>
    <row r="1539" spans="75:78" ht="18.75" x14ac:dyDescent="0.25">
      <c r="BW1539" s="13"/>
      <c r="BX1539" s="14"/>
      <c r="BZ1539" s="15"/>
    </row>
    <row r="1540" spans="75:78" ht="18.75" x14ac:dyDescent="0.25">
      <c r="BW1540" s="13"/>
      <c r="BX1540" s="14"/>
      <c r="BZ1540" s="15"/>
    </row>
    <row r="1541" spans="75:78" ht="18.75" x14ac:dyDescent="0.25">
      <c r="BW1541" s="13"/>
      <c r="BX1541" s="14"/>
      <c r="BZ1541" s="15"/>
    </row>
    <row r="1542" spans="75:78" ht="18.75" x14ac:dyDescent="0.25">
      <c r="BW1542" s="13"/>
      <c r="BX1542" s="14"/>
      <c r="BZ1542" s="15"/>
    </row>
    <row r="1543" spans="75:78" ht="18.75" x14ac:dyDescent="0.25">
      <c r="BW1543" s="13"/>
      <c r="BX1543" s="14"/>
      <c r="BZ1543" s="15"/>
    </row>
    <row r="1544" spans="75:78" ht="18.75" x14ac:dyDescent="0.25">
      <c r="BW1544" s="13"/>
      <c r="BX1544" s="14"/>
      <c r="BZ1544" s="15"/>
    </row>
    <row r="1545" spans="75:78" ht="18.75" x14ac:dyDescent="0.25">
      <c r="BW1545" s="13"/>
      <c r="BX1545" s="14"/>
      <c r="BZ1545" s="15"/>
    </row>
    <row r="1546" spans="75:78" ht="18.75" x14ac:dyDescent="0.25">
      <c r="BW1546" s="13"/>
      <c r="BX1546" s="14"/>
      <c r="BZ1546" s="15"/>
    </row>
    <row r="1547" spans="75:78" ht="18.75" x14ac:dyDescent="0.25">
      <c r="BW1547" s="13"/>
      <c r="BX1547" s="14"/>
      <c r="BZ1547" s="15"/>
    </row>
    <row r="1548" spans="75:78" ht="18.75" x14ac:dyDescent="0.25">
      <c r="BW1548" s="13"/>
      <c r="BX1548" s="14"/>
      <c r="BZ1548" s="15"/>
    </row>
    <row r="1549" spans="75:78" ht="18.75" x14ac:dyDescent="0.25">
      <c r="BW1549" s="13"/>
      <c r="BX1549" s="14"/>
      <c r="BZ1549" s="15"/>
    </row>
    <row r="1550" spans="75:78" ht="18.75" x14ac:dyDescent="0.25">
      <c r="BW1550" s="13"/>
      <c r="BX1550" s="14"/>
      <c r="BZ1550" s="15"/>
    </row>
    <row r="1551" spans="75:78" ht="18.75" x14ac:dyDescent="0.25">
      <c r="BW1551" s="13"/>
      <c r="BX1551" s="14"/>
      <c r="BZ1551" s="15"/>
    </row>
    <row r="1552" spans="75:78" ht="18.75" x14ac:dyDescent="0.25">
      <c r="BW1552" s="13"/>
      <c r="BX1552" s="14"/>
      <c r="BZ1552" s="15"/>
    </row>
    <row r="1553" spans="75:78" ht="18.75" x14ac:dyDescent="0.25">
      <c r="BW1553" s="13"/>
      <c r="BX1553" s="14"/>
      <c r="BZ1553" s="15"/>
    </row>
    <row r="1554" spans="75:78" ht="18.75" x14ac:dyDescent="0.25">
      <c r="BW1554" s="13"/>
      <c r="BX1554" s="14"/>
      <c r="BZ1554" s="15"/>
    </row>
    <row r="1555" spans="75:78" ht="18.75" x14ac:dyDescent="0.25">
      <c r="BW1555" s="13"/>
      <c r="BX1555" s="14"/>
      <c r="BZ1555" s="15"/>
    </row>
    <row r="1556" spans="75:78" ht="18.75" x14ac:dyDescent="0.25">
      <c r="BW1556" s="13"/>
      <c r="BX1556" s="14"/>
      <c r="BZ1556" s="15"/>
    </row>
    <row r="1557" spans="75:78" ht="18.75" x14ac:dyDescent="0.25">
      <c r="BW1557" s="13"/>
      <c r="BX1557" s="14"/>
      <c r="BZ1557" s="15"/>
    </row>
    <row r="1558" spans="75:78" ht="18.75" x14ac:dyDescent="0.25">
      <c r="BW1558" s="13"/>
      <c r="BX1558" s="14"/>
      <c r="BZ1558" s="15"/>
    </row>
    <row r="1559" spans="75:78" ht="18.75" x14ac:dyDescent="0.25">
      <c r="BW1559" s="13"/>
      <c r="BX1559" s="14"/>
      <c r="BZ1559" s="15"/>
    </row>
    <row r="1560" spans="75:78" ht="18.75" x14ac:dyDescent="0.25">
      <c r="BW1560" s="13"/>
      <c r="BX1560" s="14"/>
      <c r="BZ1560" s="15"/>
    </row>
    <row r="1561" spans="75:78" ht="18.75" x14ac:dyDescent="0.25">
      <c r="BW1561" s="13"/>
      <c r="BX1561" s="14"/>
      <c r="BZ1561" s="15"/>
    </row>
    <row r="1562" spans="75:78" ht="18.75" x14ac:dyDescent="0.25">
      <c r="BW1562" s="13"/>
      <c r="BX1562" s="14"/>
      <c r="BZ1562" s="15"/>
    </row>
    <row r="1563" spans="75:78" ht="18.75" x14ac:dyDescent="0.25">
      <c r="BW1563" s="13"/>
      <c r="BX1563" s="14"/>
      <c r="BZ1563" s="15"/>
    </row>
    <row r="1564" spans="75:78" ht="18.75" x14ac:dyDescent="0.25">
      <c r="BW1564" s="13"/>
      <c r="BX1564" s="14"/>
      <c r="BZ1564" s="15"/>
    </row>
    <row r="1565" spans="75:78" ht="18.75" x14ac:dyDescent="0.25">
      <c r="BW1565" s="13"/>
      <c r="BX1565" s="14"/>
      <c r="BZ1565" s="15"/>
    </row>
    <row r="1566" spans="75:78" ht="18.75" x14ac:dyDescent="0.25">
      <c r="BW1566" s="13"/>
      <c r="BX1566" s="14"/>
      <c r="BZ1566" s="15"/>
    </row>
    <row r="1567" spans="75:78" ht="18.75" x14ac:dyDescent="0.25">
      <c r="BW1567" s="13"/>
      <c r="BX1567" s="14"/>
      <c r="BZ1567" s="15"/>
    </row>
    <row r="1568" spans="75:78" ht="18.75" x14ac:dyDescent="0.25">
      <c r="BW1568" s="13"/>
      <c r="BX1568" s="14"/>
      <c r="BZ1568" s="15"/>
    </row>
    <row r="1569" spans="75:78" ht="18.75" x14ac:dyDescent="0.25">
      <c r="BW1569" s="13"/>
      <c r="BX1569" s="14"/>
      <c r="BZ1569" s="15"/>
    </row>
    <row r="1570" spans="75:78" ht="18.75" x14ac:dyDescent="0.25">
      <c r="BW1570" s="13"/>
      <c r="BX1570" s="14"/>
      <c r="BZ1570" s="15"/>
    </row>
    <row r="1571" spans="75:78" ht="18.75" x14ac:dyDescent="0.25">
      <c r="BW1571" s="13"/>
      <c r="BX1571" s="14"/>
      <c r="BZ1571" s="15"/>
    </row>
    <row r="1572" spans="75:78" ht="18.75" x14ac:dyDescent="0.25">
      <c r="BW1572" s="13"/>
      <c r="BX1572" s="14"/>
      <c r="BZ1572" s="15"/>
    </row>
    <row r="1573" spans="75:78" ht="18.75" x14ac:dyDescent="0.25">
      <c r="BW1573" s="13"/>
      <c r="BX1573" s="14"/>
      <c r="BZ1573" s="15"/>
    </row>
    <row r="1574" spans="75:78" ht="18.75" x14ac:dyDescent="0.25">
      <c r="BW1574" s="13"/>
      <c r="BX1574" s="14"/>
      <c r="BZ1574" s="15"/>
    </row>
    <row r="1575" spans="75:78" ht="18.75" x14ac:dyDescent="0.25">
      <c r="BW1575" s="13"/>
      <c r="BX1575" s="14"/>
      <c r="BZ1575" s="15"/>
    </row>
    <row r="1576" spans="75:78" ht="18.75" x14ac:dyDescent="0.25">
      <c r="BW1576" s="13"/>
      <c r="BX1576" s="14"/>
      <c r="BZ1576" s="15"/>
    </row>
    <row r="1577" spans="75:78" ht="18.75" x14ac:dyDescent="0.25">
      <c r="BW1577" s="13"/>
      <c r="BX1577" s="14"/>
      <c r="BZ1577" s="15"/>
    </row>
    <row r="1578" spans="75:78" ht="18.75" x14ac:dyDescent="0.25">
      <c r="BW1578" s="13"/>
      <c r="BX1578" s="14"/>
      <c r="BZ1578" s="15"/>
    </row>
    <row r="1579" spans="75:78" ht="18.75" x14ac:dyDescent="0.25">
      <c r="BW1579" s="13"/>
      <c r="BX1579" s="14"/>
      <c r="BZ1579" s="15"/>
    </row>
    <row r="1580" spans="75:78" ht="18.75" x14ac:dyDescent="0.25">
      <c r="BW1580" s="13"/>
      <c r="BX1580" s="14"/>
      <c r="BZ1580" s="15"/>
    </row>
    <row r="1581" spans="75:78" ht="18.75" x14ac:dyDescent="0.25">
      <c r="BW1581" s="13"/>
      <c r="BX1581" s="14"/>
      <c r="BZ1581" s="15"/>
    </row>
    <row r="1582" spans="75:78" ht="18.75" x14ac:dyDescent="0.25">
      <c r="BW1582" s="13"/>
      <c r="BX1582" s="14"/>
      <c r="BZ1582" s="15"/>
    </row>
    <row r="1583" spans="75:78" ht="18.75" x14ac:dyDescent="0.25">
      <c r="BW1583" s="13"/>
      <c r="BX1583" s="14"/>
      <c r="BZ1583" s="15"/>
    </row>
    <row r="1584" spans="75:78" ht="18.75" x14ac:dyDescent="0.25">
      <c r="BW1584" s="13"/>
      <c r="BX1584" s="14"/>
      <c r="BZ1584" s="15"/>
    </row>
    <row r="1585" spans="75:78" ht="18.75" x14ac:dyDescent="0.25">
      <c r="BW1585" s="13"/>
      <c r="BX1585" s="14"/>
      <c r="BZ1585" s="15"/>
    </row>
    <row r="1586" spans="75:78" ht="18.75" x14ac:dyDescent="0.25">
      <c r="BW1586" s="13"/>
      <c r="BX1586" s="14"/>
      <c r="BZ1586" s="15"/>
    </row>
    <row r="1587" spans="75:78" ht="18.75" x14ac:dyDescent="0.25">
      <c r="BW1587" s="13"/>
      <c r="BX1587" s="14"/>
      <c r="BZ1587" s="15"/>
    </row>
    <row r="1588" spans="75:78" ht="18.75" x14ac:dyDescent="0.25">
      <c r="BW1588" s="13"/>
      <c r="BX1588" s="14"/>
      <c r="BZ1588" s="15"/>
    </row>
    <row r="1589" spans="75:78" ht="18.75" x14ac:dyDescent="0.25">
      <c r="BW1589" s="13"/>
      <c r="BX1589" s="14"/>
      <c r="BZ1589" s="15"/>
    </row>
    <row r="1590" spans="75:78" ht="18.75" x14ac:dyDescent="0.25">
      <c r="BW1590" s="13"/>
      <c r="BX1590" s="14"/>
      <c r="BZ1590" s="15"/>
    </row>
    <row r="1591" spans="75:78" ht="18.75" x14ac:dyDescent="0.25">
      <c r="BW1591" s="13"/>
      <c r="BX1591" s="14"/>
      <c r="BZ1591" s="15"/>
    </row>
    <row r="1592" spans="75:78" ht="18.75" x14ac:dyDescent="0.25">
      <c r="BW1592" s="13"/>
      <c r="BX1592" s="14"/>
      <c r="BZ1592" s="15"/>
    </row>
    <row r="1593" spans="75:78" ht="18.75" x14ac:dyDescent="0.25">
      <c r="BW1593" s="13"/>
      <c r="BX1593" s="14"/>
      <c r="BZ1593" s="15"/>
    </row>
    <row r="1594" spans="75:78" ht="18.75" x14ac:dyDescent="0.25">
      <c r="BW1594" s="13"/>
      <c r="BX1594" s="14"/>
      <c r="BZ1594" s="15"/>
    </row>
    <row r="1595" spans="75:78" ht="18.75" x14ac:dyDescent="0.25">
      <c r="BW1595" s="13"/>
      <c r="BX1595" s="14"/>
      <c r="BZ1595" s="15"/>
    </row>
    <row r="1596" spans="75:78" ht="18.75" x14ac:dyDescent="0.25">
      <c r="BW1596" s="13"/>
      <c r="BX1596" s="14"/>
      <c r="BZ1596" s="15"/>
    </row>
    <row r="1597" spans="75:78" ht="18.75" x14ac:dyDescent="0.25">
      <c r="BW1597" s="13"/>
      <c r="BX1597" s="14"/>
      <c r="BZ1597" s="15"/>
    </row>
    <row r="1598" spans="75:78" ht="18.75" x14ac:dyDescent="0.25">
      <c r="BW1598" s="13"/>
      <c r="BX1598" s="14"/>
      <c r="BZ1598" s="15"/>
    </row>
    <row r="1599" spans="75:78" ht="18.75" x14ac:dyDescent="0.25">
      <c r="BW1599" s="13"/>
      <c r="BX1599" s="14"/>
      <c r="BZ1599" s="15"/>
    </row>
    <row r="1600" spans="75:78" ht="18.75" x14ac:dyDescent="0.25">
      <c r="BW1600" s="13"/>
      <c r="BX1600" s="14"/>
      <c r="BZ1600" s="15"/>
    </row>
    <row r="1601" spans="75:78" ht="18.75" x14ac:dyDescent="0.25">
      <c r="BW1601" s="13"/>
      <c r="BX1601" s="14"/>
      <c r="BZ1601" s="15"/>
    </row>
    <row r="1602" spans="75:78" ht="18.75" x14ac:dyDescent="0.25">
      <c r="BW1602" s="13"/>
      <c r="BX1602" s="14"/>
      <c r="BZ1602" s="15"/>
    </row>
    <row r="1603" spans="75:78" ht="18.75" x14ac:dyDescent="0.25">
      <c r="BW1603" s="13"/>
      <c r="BX1603" s="14"/>
      <c r="BZ1603" s="15"/>
    </row>
    <row r="1604" spans="75:78" ht="18.75" x14ac:dyDescent="0.25">
      <c r="BW1604" s="13"/>
      <c r="BX1604" s="14"/>
      <c r="BZ1604" s="15"/>
    </row>
    <row r="1605" spans="75:78" ht="18.75" x14ac:dyDescent="0.25">
      <c r="BW1605" s="13"/>
      <c r="BX1605" s="14"/>
      <c r="BZ1605" s="15"/>
    </row>
    <row r="1606" spans="75:78" ht="18.75" x14ac:dyDescent="0.25">
      <c r="BW1606" s="13"/>
      <c r="BX1606" s="14"/>
      <c r="BZ1606" s="15"/>
    </row>
    <row r="1607" spans="75:78" ht="18.75" x14ac:dyDescent="0.25">
      <c r="BW1607" s="13"/>
      <c r="BX1607" s="14"/>
      <c r="BZ1607" s="15"/>
    </row>
    <row r="1608" spans="75:78" ht="18.75" x14ac:dyDescent="0.25">
      <c r="BW1608" s="13"/>
      <c r="BX1608" s="14"/>
      <c r="BZ1608" s="15"/>
    </row>
    <row r="1609" spans="75:78" ht="18.75" x14ac:dyDescent="0.25">
      <c r="BW1609" s="13"/>
      <c r="BX1609" s="14"/>
      <c r="BZ1609" s="15"/>
    </row>
    <row r="1610" spans="75:78" ht="18.75" x14ac:dyDescent="0.25">
      <c r="BW1610" s="13"/>
      <c r="BX1610" s="14"/>
      <c r="BZ1610" s="15"/>
    </row>
    <row r="1611" spans="75:78" ht="18.75" x14ac:dyDescent="0.25">
      <c r="BW1611" s="13"/>
      <c r="BX1611" s="14"/>
      <c r="BZ1611" s="15"/>
    </row>
  </sheetData>
  <sheetProtection algorithmName="SHA-512" hashValue="kRd2fdAGWJOPzChpcIk2bwBWFUeaJKffVOeSTdlXbg6euuXIRZHUlssl6Qo4EDrYmBP3TUWNn6EmHfFpIMMwew==" saltValue="6QxuQO2XGnwBntIySxrIzw==" spinCount="100000" sheet="1" objects="1" scenarios="1" selectLockedCells="1"/>
  <mergeCells count="9">
    <mergeCell ref="B29:G29"/>
    <mergeCell ref="H29:K29"/>
    <mergeCell ref="L29:W29"/>
    <mergeCell ref="A1:V1"/>
    <mergeCell ref="W1:X1"/>
    <mergeCell ref="B2:G2"/>
    <mergeCell ref="H2:K2"/>
    <mergeCell ref="L2:W2"/>
    <mergeCell ref="A28:W28"/>
  </mergeCells>
  <phoneticPr fontId="6"/>
  <conditionalFormatting sqref="C7:D8">
    <cfRule type="cellIs" dxfId="191" priority="192" stopIfTrue="1" operator="equal">
      <formula>0</formula>
    </cfRule>
  </conditionalFormatting>
  <conditionalFormatting sqref="C7:D8">
    <cfRule type="cellIs" dxfId="190" priority="191" stopIfTrue="1" operator="equal">
      <formula>0</formula>
    </cfRule>
  </conditionalFormatting>
  <conditionalFormatting sqref="D6">
    <cfRule type="cellIs" dxfId="189" priority="190" stopIfTrue="1" operator="equal">
      <formula>0</formula>
    </cfRule>
  </conditionalFormatting>
  <conditionalFormatting sqref="C34:C35">
    <cfRule type="cellIs" dxfId="188" priority="189" stopIfTrue="1" operator="equal">
      <formula>0</formula>
    </cfRule>
  </conditionalFormatting>
  <conditionalFormatting sqref="C34:C35">
    <cfRule type="cellIs" dxfId="187" priority="188" stopIfTrue="1" operator="equal">
      <formula>0</formula>
    </cfRule>
  </conditionalFormatting>
  <conditionalFormatting sqref="D33">
    <cfRule type="cellIs" dxfId="186" priority="187" stopIfTrue="1" operator="equal">
      <formula>0</formula>
    </cfRule>
  </conditionalFormatting>
  <conditionalFormatting sqref="D35">
    <cfRule type="cellIs" dxfId="185" priority="186" operator="equal">
      <formula>0</formula>
    </cfRule>
  </conditionalFormatting>
  <conditionalFormatting sqref="D34">
    <cfRule type="cellIs" dxfId="184" priority="185" operator="equal">
      <formula>0</formula>
    </cfRule>
  </conditionalFormatting>
  <conditionalFormatting sqref="D36">
    <cfRule type="expression" dxfId="183" priority="158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57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55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56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D32">
    <cfRule type="expression" dxfId="154" priority="159">
      <formula>D32=0</formula>
    </cfRule>
  </conditionalFormatting>
  <conditionalFormatting sqref="J33">
    <cfRule type="cellIs" dxfId="153" priority="154" stopIfTrue="1" operator="equal">
      <formula>0</formula>
    </cfRule>
  </conditionalFormatting>
  <conditionalFormatting sqref="J35">
    <cfRule type="cellIs" dxfId="152" priority="153" operator="equal">
      <formula>0</formula>
    </cfRule>
  </conditionalFormatting>
  <conditionalFormatting sqref="J34">
    <cfRule type="cellIs" dxfId="151" priority="152" operator="equal">
      <formula>0</formula>
    </cfRule>
  </conditionalFormatting>
  <conditionalFormatting sqref="J36">
    <cfRule type="expression" dxfId="150" priority="147">
      <formula>OR(G31="B",G31="C")</formula>
    </cfRule>
    <cfRule type="expression" dxfId="149" priority="149">
      <formula>J36=0</formula>
    </cfRule>
  </conditionalFormatting>
  <conditionalFormatting sqref="K36">
    <cfRule type="expression" dxfId="148" priority="146">
      <formula>OR(G31="B",G31="C")</formula>
    </cfRule>
    <cfRule type="expression" dxfId="147" priority="150">
      <formula>AND(J36="",K36=0)</formula>
    </cfRule>
  </conditionalFormatting>
  <conditionalFormatting sqref="J37">
    <cfRule type="expression" dxfId="146" priority="144">
      <formula>OR(G31="B",G31="C")</formula>
    </cfRule>
    <cfRule type="expression" dxfId="145" priority="151">
      <formula>J37=0</formula>
    </cfRule>
  </conditionalFormatting>
  <conditionalFormatting sqref="K37">
    <cfRule type="expression" dxfId="144" priority="145">
      <formula>OR(G31="B",G31="C")</formula>
    </cfRule>
  </conditionalFormatting>
  <conditionalFormatting sqref="J32">
    <cfRule type="expression" dxfId="143" priority="148">
      <formula>J32=0</formula>
    </cfRule>
  </conditionalFormatting>
  <conditionalFormatting sqref="P33">
    <cfRule type="cellIs" dxfId="142" priority="143" stopIfTrue="1" operator="equal">
      <formula>0</formula>
    </cfRule>
  </conditionalFormatting>
  <conditionalFormatting sqref="P35">
    <cfRule type="cellIs" dxfId="141" priority="142" operator="equal">
      <formula>0</formula>
    </cfRule>
  </conditionalFormatting>
  <conditionalFormatting sqref="P34">
    <cfRule type="cellIs" dxfId="140" priority="141" operator="equal">
      <formula>0</formula>
    </cfRule>
  </conditionalFormatting>
  <conditionalFormatting sqref="P36">
    <cfRule type="expression" dxfId="139" priority="136">
      <formula>OR(M31="B",M31="C")</formula>
    </cfRule>
    <cfRule type="expression" dxfId="138" priority="138">
      <formula>P36=0</formula>
    </cfRule>
  </conditionalFormatting>
  <conditionalFormatting sqref="Q36">
    <cfRule type="expression" dxfId="137" priority="135">
      <formula>OR(M31="B",M31="C")</formula>
    </cfRule>
    <cfRule type="expression" dxfId="136" priority="139">
      <formula>AND(P36="",Q36=0)</formula>
    </cfRule>
  </conditionalFormatting>
  <conditionalFormatting sqref="P37">
    <cfRule type="expression" dxfId="135" priority="133">
      <formula>OR(M31="B",M31="C")</formula>
    </cfRule>
    <cfRule type="expression" dxfId="134" priority="140">
      <formula>P37=0</formula>
    </cfRule>
  </conditionalFormatting>
  <conditionalFormatting sqref="Q37">
    <cfRule type="expression" dxfId="133" priority="134">
      <formula>OR(M31="B",M31="C")</formula>
    </cfRule>
  </conditionalFormatting>
  <conditionalFormatting sqref="P32">
    <cfRule type="expression" dxfId="132" priority="137">
      <formula>P32=0</formula>
    </cfRule>
  </conditionalFormatting>
  <conditionalFormatting sqref="V33">
    <cfRule type="cellIs" dxfId="131" priority="132" stopIfTrue="1" operator="equal">
      <formula>0</formula>
    </cfRule>
  </conditionalFormatting>
  <conditionalFormatting sqref="V35">
    <cfRule type="cellIs" dxfId="130" priority="131" operator="equal">
      <formula>0</formula>
    </cfRule>
  </conditionalFormatting>
  <conditionalFormatting sqref="V34">
    <cfRule type="cellIs" dxfId="129" priority="130" operator="equal">
      <formula>0</formula>
    </cfRule>
  </conditionalFormatting>
  <conditionalFormatting sqref="V36">
    <cfRule type="expression" dxfId="128" priority="125">
      <formula>OR(S31="B",S31="C")</formula>
    </cfRule>
    <cfRule type="expression" dxfId="127" priority="127">
      <formula>V36=0</formula>
    </cfRule>
  </conditionalFormatting>
  <conditionalFormatting sqref="W36">
    <cfRule type="expression" dxfId="126" priority="124">
      <formula>OR(S31="B",S31="C")</formula>
    </cfRule>
    <cfRule type="expression" dxfId="125" priority="128">
      <formula>AND(V36="",W36=0)</formula>
    </cfRule>
  </conditionalFormatting>
  <conditionalFormatting sqref="V37">
    <cfRule type="expression" dxfId="124" priority="122">
      <formula>OR(S31="B",S31="C")</formula>
    </cfRule>
    <cfRule type="expression" dxfId="123" priority="129">
      <formula>V37=0</formula>
    </cfRule>
  </conditionalFormatting>
  <conditionalFormatting sqref="W37">
    <cfRule type="expression" dxfId="122" priority="123">
      <formula>OR(S31="B",S31="C")</formula>
    </cfRule>
  </conditionalFormatting>
  <conditionalFormatting sqref="V32">
    <cfRule type="expression" dxfId="121" priority="126">
      <formula>V32=0</formula>
    </cfRule>
  </conditionalFormatting>
  <conditionalFormatting sqref="D41">
    <cfRule type="cellIs" dxfId="120" priority="121" stopIfTrue="1" operator="equal">
      <formula>0</formula>
    </cfRule>
  </conditionalFormatting>
  <conditionalFormatting sqref="D43">
    <cfRule type="cellIs" dxfId="119" priority="120" operator="equal">
      <formula>0</formula>
    </cfRule>
  </conditionalFormatting>
  <conditionalFormatting sqref="D42">
    <cfRule type="cellIs" dxfId="118" priority="119" operator="equal">
      <formula>0</formula>
    </cfRule>
  </conditionalFormatting>
  <conditionalFormatting sqref="D44">
    <cfRule type="expression" dxfId="117" priority="114">
      <formula>OR(A39="B",A39="C")</formula>
    </cfRule>
    <cfRule type="expression" dxfId="116" priority="116">
      <formula>D44=0</formula>
    </cfRule>
  </conditionalFormatting>
  <conditionalFormatting sqref="E44">
    <cfRule type="expression" dxfId="115" priority="113">
      <formula>OR(A39="B",A39="C")</formula>
    </cfRule>
    <cfRule type="expression" dxfId="114" priority="117">
      <formula>AND(D44="",E44=0)</formula>
    </cfRule>
  </conditionalFormatting>
  <conditionalFormatting sqref="D45">
    <cfRule type="expression" dxfId="113" priority="111">
      <formula>OR(A39="B",A39="C")</formula>
    </cfRule>
    <cfRule type="expression" dxfId="112" priority="118">
      <formula>D45=0</formula>
    </cfRule>
  </conditionalFormatting>
  <conditionalFormatting sqref="E45">
    <cfRule type="expression" dxfId="111" priority="112">
      <formula>OR(A39="B",A39="C")</formula>
    </cfRule>
  </conditionalFormatting>
  <conditionalFormatting sqref="D40">
    <cfRule type="expression" dxfId="110" priority="115">
      <formula>D40=0</formula>
    </cfRule>
  </conditionalFormatting>
  <conditionalFormatting sqref="J41">
    <cfRule type="cellIs" dxfId="109" priority="110" stopIfTrue="1" operator="equal">
      <formula>0</formula>
    </cfRule>
  </conditionalFormatting>
  <conditionalFormatting sqref="J43">
    <cfRule type="cellIs" dxfId="108" priority="109" operator="equal">
      <formula>0</formula>
    </cfRule>
  </conditionalFormatting>
  <conditionalFormatting sqref="J42">
    <cfRule type="cellIs" dxfId="107" priority="108" operator="equal">
      <formula>0</formula>
    </cfRule>
  </conditionalFormatting>
  <conditionalFormatting sqref="J44">
    <cfRule type="expression" dxfId="106" priority="103">
      <formula>OR(G39="B",G39="C")</formula>
    </cfRule>
    <cfRule type="expression" dxfId="105" priority="105">
      <formula>J44=0</formula>
    </cfRule>
  </conditionalFormatting>
  <conditionalFormatting sqref="K44">
    <cfRule type="expression" dxfId="104" priority="102">
      <formula>OR(G39="B",G39="C")</formula>
    </cfRule>
    <cfRule type="expression" dxfId="103" priority="106">
      <formula>AND(J44="",K44=0)</formula>
    </cfRule>
  </conditionalFormatting>
  <conditionalFormatting sqref="J45">
    <cfRule type="expression" dxfId="102" priority="100">
      <formula>OR(G39="B",G39="C")</formula>
    </cfRule>
    <cfRule type="expression" dxfId="101" priority="107">
      <formula>J45=0</formula>
    </cfRule>
  </conditionalFormatting>
  <conditionalFormatting sqref="K45">
    <cfRule type="expression" dxfId="100" priority="101">
      <formula>OR(G39="B",G39="C")</formula>
    </cfRule>
  </conditionalFormatting>
  <conditionalFormatting sqref="J40">
    <cfRule type="expression" dxfId="99" priority="104">
      <formula>J40=0</formula>
    </cfRule>
  </conditionalFormatting>
  <conditionalFormatting sqref="P41">
    <cfRule type="cellIs" dxfId="98" priority="99" stopIfTrue="1" operator="equal">
      <formula>0</formula>
    </cfRule>
  </conditionalFormatting>
  <conditionalFormatting sqref="P43">
    <cfRule type="cellIs" dxfId="97" priority="98" operator="equal">
      <formula>0</formula>
    </cfRule>
  </conditionalFormatting>
  <conditionalFormatting sqref="P42">
    <cfRule type="cellIs" dxfId="96" priority="97" operator="equal">
      <formula>0</formula>
    </cfRule>
  </conditionalFormatting>
  <conditionalFormatting sqref="P44">
    <cfRule type="expression" dxfId="95" priority="92">
      <formula>OR(M39="B",M39="C")</formula>
    </cfRule>
    <cfRule type="expression" dxfId="94" priority="94">
      <formula>P44=0</formula>
    </cfRule>
  </conditionalFormatting>
  <conditionalFormatting sqref="Q44">
    <cfRule type="expression" dxfId="93" priority="91">
      <formula>OR(M39="B",M39="C")</formula>
    </cfRule>
    <cfRule type="expression" dxfId="92" priority="95">
      <formula>AND(P44="",Q44=0)</formula>
    </cfRule>
  </conditionalFormatting>
  <conditionalFormatting sqref="P45">
    <cfRule type="expression" dxfId="91" priority="89">
      <formula>OR(M39="B",M39="C")</formula>
    </cfRule>
    <cfRule type="expression" dxfId="90" priority="96">
      <formula>P45=0</formula>
    </cfRule>
  </conditionalFormatting>
  <conditionalFormatting sqref="Q45">
    <cfRule type="expression" dxfId="89" priority="90">
      <formula>OR(M39="B",M39="C")</formula>
    </cfRule>
  </conditionalFormatting>
  <conditionalFormatting sqref="P40">
    <cfRule type="expression" dxfId="88" priority="93">
      <formula>P40=0</formula>
    </cfRule>
  </conditionalFormatting>
  <conditionalFormatting sqref="V41">
    <cfRule type="cellIs" dxfId="87" priority="88" stopIfTrue="1" operator="equal">
      <formula>0</formula>
    </cfRule>
  </conditionalFormatting>
  <conditionalFormatting sqref="V43">
    <cfRule type="cellIs" dxfId="86" priority="87" operator="equal">
      <formula>0</formula>
    </cfRule>
  </conditionalFormatting>
  <conditionalFormatting sqref="V42">
    <cfRule type="cellIs" dxfId="85" priority="86" operator="equal">
      <formula>0</formula>
    </cfRule>
  </conditionalFormatting>
  <conditionalFormatting sqref="V44">
    <cfRule type="expression" dxfId="84" priority="81">
      <formula>OR(S39="B",S39="C")</formula>
    </cfRule>
    <cfRule type="expression" dxfId="83" priority="83">
      <formula>V44=0</formula>
    </cfRule>
  </conditionalFormatting>
  <conditionalFormatting sqref="W44">
    <cfRule type="expression" dxfId="82" priority="80">
      <formula>OR(S39="B",S39="C")</formula>
    </cfRule>
    <cfRule type="expression" dxfId="81" priority="84">
      <formula>AND(V44="",W44=0)</formula>
    </cfRule>
  </conditionalFormatting>
  <conditionalFormatting sqref="V45">
    <cfRule type="expression" dxfId="80" priority="78">
      <formula>OR(S39="B",S39="C")</formula>
    </cfRule>
    <cfRule type="expression" dxfId="79" priority="85">
      <formula>V45=0</formula>
    </cfRule>
  </conditionalFormatting>
  <conditionalFormatting sqref="W45">
    <cfRule type="expression" dxfId="78" priority="79">
      <formula>OR(S39="B",S39="C")</formula>
    </cfRule>
  </conditionalFormatting>
  <conditionalFormatting sqref="V40">
    <cfRule type="expression" dxfId="77" priority="82">
      <formula>V40=0</formula>
    </cfRule>
  </conditionalFormatting>
  <conditionalFormatting sqref="D49">
    <cfRule type="cellIs" dxfId="76" priority="77" stopIfTrue="1" operator="equal">
      <formula>0</formula>
    </cfRule>
  </conditionalFormatting>
  <conditionalFormatting sqref="D51">
    <cfRule type="cellIs" dxfId="75" priority="76" operator="equal">
      <formula>0</formula>
    </cfRule>
  </conditionalFormatting>
  <conditionalFormatting sqref="D50">
    <cfRule type="cellIs" dxfId="74" priority="75" operator="equal">
      <formula>0</formula>
    </cfRule>
  </conditionalFormatting>
  <conditionalFormatting sqref="D52">
    <cfRule type="expression" dxfId="73" priority="70">
      <formula>OR(A47="B",A47="C")</formula>
    </cfRule>
    <cfRule type="expression" dxfId="72" priority="72">
      <formula>D52=0</formula>
    </cfRule>
  </conditionalFormatting>
  <conditionalFormatting sqref="E52">
    <cfRule type="expression" dxfId="71" priority="69">
      <formula>OR(A47="B",A47="C")</formula>
    </cfRule>
    <cfRule type="expression" dxfId="70" priority="73">
      <formula>AND(D52="",E52=0)</formula>
    </cfRule>
  </conditionalFormatting>
  <conditionalFormatting sqref="D53">
    <cfRule type="expression" dxfId="69" priority="67">
      <formula>OR(A47="B",A47="C")</formula>
    </cfRule>
    <cfRule type="expression" dxfId="68" priority="74">
      <formula>D53=0</formula>
    </cfRule>
  </conditionalFormatting>
  <conditionalFormatting sqref="E53">
    <cfRule type="expression" dxfId="67" priority="68">
      <formula>OR(A47="B",A47="C")</formula>
    </cfRule>
  </conditionalFormatting>
  <conditionalFormatting sqref="D48">
    <cfRule type="expression" dxfId="66" priority="71">
      <formula>D48=0</formula>
    </cfRule>
  </conditionalFormatting>
  <conditionalFormatting sqref="J49">
    <cfRule type="cellIs" dxfId="65" priority="66" stopIfTrue="1" operator="equal">
      <formula>0</formula>
    </cfRule>
  </conditionalFormatting>
  <conditionalFormatting sqref="J51">
    <cfRule type="cellIs" dxfId="64" priority="65" operator="equal">
      <formula>0</formula>
    </cfRule>
  </conditionalFormatting>
  <conditionalFormatting sqref="J50">
    <cfRule type="cellIs" dxfId="63" priority="64" operator="equal">
      <formula>0</formula>
    </cfRule>
  </conditionalFormatting>
  <conditionalFormatting sqref="J52">
    <cfRule type="expression" dxfId="62" priority="59">
      <formula>OR(G47="B",G47="C")</formula>
    </cfRule>
    <cfRule type="expression" dxfId="61" priority="61">
      <formula>J52=0</formula>
    </cfRule>
  </conditionalFormatting>
  <conditionalFormatting sqref="K52">
    <cfRule type="expression" dxfId="60" priority="58">
      <formula>OR(G47="B",G47="C")</formula>
    </cfRule>
    <cfRule type="expression" dxfId="59" priority="62">
      <formula>AND(J52="",K52=0)</formula>
    </cfRule>
  </conditionalFormatting>
  <conditionalFormatting sqref="J53">
    <cfRule type="expression" dxfId="58" priority="56">
      <formula>OR(G47="B",G47="C")</formula>
    </cfRule>
    <cfRule type="expression" dxfId="57" priority="63">
      <formula>J53=0</formula>
    </cfRule>
  </conditionalFormatting>
  <conditionalFormatting sqref="K53">
    <cfRule type="expression" dxfId="56" priority="57">
      <formula>OR(G47="B",G47="C")</formula>
    </cfRule>
  </conditionalFormatting>
  <conditionalFormatting sqref="J48">
    <cfRule type="expression" dxfId="55" priority="60">
      <formula>J48=0</formula>
    </cfRule>
  </conditionalFormatting>
  <conditionalFormatting sqref="P49">
    <cfRule type="cellIs" dxfId="54" priority="55" stopIfTrue="1" operator="equal">
      <formula>0</formula>
    </cfRule>
  </conditionalFormatting>
  <conditionalFormatting sqref="P51">
    <cfRule type="cellIs" dxfId="53" priority="54" operator="equal">
      <formula>0</formula>
    </cfRule>
  </conditionalFormatting>
  <conditionalFormatting sqref="P50">
    <cfRule type="cellIs" dxfId="52" priority="53" operator="equal">
      <formula>0</formula>
    </cfRule>
  </conditionalFormatting>
  <conditionalFormatting sqref="P52">
    <cfRule type="expression" dxfId="51" priority="48">
      <formula>OR(M47="B",M47="C")</formula>
    </cfRule>
    <cfRule type="expression" dxfId="50" priority="50">
      <formula>P52=0</formula>
    </cfRule>
  </conditionalFormatting>
  <conditionalFormatting sqref="Q52">
    <cfRule type="expression" dxfId="49" priority="47">
      <formula>OR(M47="B",M47="C")</formula>
    </cfRule>
    <cfRule type="expression" dxfId="48" priority="51">
      <formula>AND(P52="",Q52=0)</formula>
    </cfRule>
  </conditionalFormatting>
  <conditionalFormatting sqref="P53">
    <cfRule type="expression" dxfId="47" priority="45">
      <formula>OR(M47="B",M47="C")</formula>
    </cfRule>
    <cfRule type="expression" dxfId="46" priority="52">
      <formula>P53=0</formula>
    </cfRule>
  </conditionalFormatting>
  <conditionalFormatting sqref="Q53">
    <cfRule type="expression" dxfId="45" priority="46">
      <formula>OR(M47="B",M47="C")</formula>
    </cfRule>
  </conditionalFormatting>
  <conditionalFormatting sqref="P48">
    <cfRule type="expression" dxfId="44" priority="49">
      <formula>P48=0</formula>
    </cfRule>
  </conditionalFormatting>
  <conditionalFormatting sqref="V49">
    <cfRule type="cellIs" dxfId="43" priority="44" stopIfTrue="1" operator="equal">
      <formula>0</formula>
    </cfRule>
  </conditionalFormatting>
  <conditionalFormatting sqref="V51">
    <cfRule type="cellIs" dxfId="42" priority="43" operator="equal">
      <formula>0</formula>
    </cfRule>
  </conditionalFormatting>
  <conditionalFormatting sqref="V50">
    <cfRule type="cellIs" dxfId="41" priority="42" operator="equal">
      <formula>0</formula>
    </cfRule>
  </conditionalFormatting>
  <conditionalFormatting sqref="V52">
    <cfRule type="expression" dxfId="40" priority="37">
      <formula>OR(S47="B",S47="C")</formula>
    </cfRule>
    <cfRule type="expression" dxfId="39" priority="39">
      <formula>V52=0</formula>
    </cfRule>
  </conditionalFormatting>
  <conditionalFormatting sqref="W52">
    <cfRule type="expression" dxfId="38" priority="36">
      <formula>OR(S47="B",S47="C")</formula>
    </cfRule>
    <cfRule type="expression" dxfId="37" priority="40">
      <formula>AND(V52="",W52=0)</formula>
    </cfRule>
  </conditionalFormatting>
  <conditionalFormatting sqref="V53">
    <cfRule type="expression" dxfId="36" priority="34">
      <formula>OR(S47="B",S47="C")</formula>
    </cfRule>
    <cfRule type="expression" dxfId="35" priority="41">
      <formula>V53=0</formula>
    </cfRule>
  </conditionalFormatting>
  <conditionalFormatting sqref="W53">
    <cfRule type="expression" dxfId="34" priority="35">
      <formula>OR(S47="B",S47="C")</formula>
    </cfRule>
  </conditionalFormatting>
  <conditionalFormatting sqref="V48">
    <cfRule type="expression" dxfId="33" priority="38">
      <formula>V48=0</formula>
    </cfRule>
  </conditionalFormatting>
  <conditionalFormatting sqref="I7:J8">
    <cfRule type="cellIs" dxfId="32" priority="33" stopIfTrue="1" operator="equal">
      <formula>0</formula>
    </cfRule>
  </conditionalFormatting>
  <conditionalFormatting sqref="I7:J8">
    <cfRule type="cellIs" dxfId="31" priority="32" stopIfTrue="1" operator="equal">
      <formula>0</formula>
    </cfRule>
  </conditionalFormatting>
  <conditionalFormatting sqref="J6">
    <cfRule type="cellIs" dxfId="30" priority="31" stopIfTrue="1" operator="equal">
      <formula>0</formula>
    </cfRule>
  </conditionalFormatting>
  <conditionalFormatting sqref="O7:P8">
    <cfRule type="cellIs" dxfId="29" priority="30" stopIfTrue="1" operator="equal">
      <formula>0</formula>
    </cfRule>
  </conditionalFormatting>
  <conditionalFormatting sqref="O7:P8">
    <cfRule type="cellIs" dxfId="28" priority="29" stopIfTrue="1" operator="equal">
      <formula>0</formula>
    </cfRule>
  </conditionalFormatting>
  <conditionalFormatting sqref="P6">
    <cfRule type="cellIs" dxfId="27" priority="28" stopIfTrue="1" operator="equal">
      <formula>0</formula>
    </cfRule>
  </conditionalFormatting>
  <conditionalFormatting sqref="U7:V8">
    <cfRule type="cellIs" dxfId="26" priority="27" stopIfTrue="1" operator="equal">
      <formula>0</formula>
    </cfRule>
  </conditionalFormatting>
  <conditionalFormatting sqref="U7:V8">
    <cfRule type="cellIs" dxfId="25" priority="26" stopIfTrue="1" operator="equal">
      <formula>0</formula>
    </cfRule>
  </conditionalFormatting>
  <conditionalFormatting sqref="V6">
    <cfRule type="cellIs" dxfId="24" priority="25" stopIfTrue="1" operator="equal">
      <formula>0</formula>
    </cfRule>
  </conditionalFormatting>
  <conditionalFormatting sqref="C15:D16">
    <cfRule type="cellIs" dxfId="23" priority="24" stopIfTrue="1" operator="equal">
      <formula>0</formula>
    </cfRule>
  </conditionalFormatting>
  <conditionalFormatting sqref="C15:D16">
    <cfRule type="cellIs" dxfId="22" priority="23" stopIfTrue="1" operator="equal">
      <formula>0</formula>
    </cfRule>
  </conditionalFormatting>
  <conditionalFormatting sqref="D14">
    <cfRule type="cellIs" dxfId="21" priority="22" stopIfTrue="1" operator="equal">
      <formula>0</formula>
    </cfRule>
  </conditionalFormatting>
  <conditionalFormatting sqref="I15:J16">
    <cfRule type="cellIs" dxfId="20" priority="21" stopIfTrue="1" operator="equal">
      <formula>0</formula>
    </cfRule>
  </conditionalFormatting>
  <conditionalFormatting sqref="I15:J16">
    <cfRule type="cellIs" dxfId="19" priority="20" stopIfTrue="1" operator="equal">
      <formula>0</formula>
    </cfRule>
  </conditionalFormatting>
  <conditionalFormatting sqref="J14">
    <cfRule type="cellIs" dxfId="18" priority="19" stopIfTrue="1" operator="equal">
      <formula>0</formula>
    </cfRule>
  </conditionalFormatting>
  <conditionalFormatting sqref="O15:P16">
    <cfRule type="cellIs" dxfId="17" priority="18" stopIfTrue="1" operator="equal">
      <formula>0</formula>
    </cfRule>
  </conditionalFormatting>
  <conditionalFormatting sqref="O15:P16">
    <cfRule type="cellIs" dxfId="16" priority="17" stopIfTrue="1" operator="equal">
      <formula>0</formula>
    </cfRule>
  </conditionalFormatting>
  <conditionalFormatting sqref="P14">
    <cfRule type="cellIs" dxfId="15" priority="16" stopIfTrue="1" operator="equal">
      <formula>0</formula>
    </cfRule>
  </conditionalFormatting>
  <conditionalFormatting sqref="U15:V16">
    <cfRule type="cellIs" dxfId="14" priority="15" stopIfTrue="1" operator="equal">
      <formula>0</formula>
    </cfRule>
  </conditionalFormatting>
  <conditionalFormatting sqref="U15:V16">
    <cfRule type="cellIs" dxfId="13" priority="14" stopIfTrue="1" operator="equal">
      <formula>0</formula>
    </cfRule>
  </conditionalFormatting>
  <conditionalFormatting sqref="V14">
    <cfRule type="cellIs" dxfId="12" priority="13" stopIfTrue="1" operator="equal">
      <formula>0</formula>
    </cfRule>
  </conditionalFormatting>
  <conditionalFormatting sqref="C23:D24">
    <cfRule type="cellIs" dxfId="11" priority="12" stopIfTrue="1" operator="equal">
      <formula>0</formula>
    </cfRule>
  </conditionalFormatting>
  <conditionalFormatting sqref="C23:D24">
    <cfRule type="cellIs" dxfId="10" priority="11" stopIfTrue="1" operator="equal">
      <formula>0</formula>
    </cfRule>
  </conditionalFormatting>
  <conditionalFormatting sqref="D22">
    <cfRule type="cellIs" dxfId="9" priority="10" stopIfTrue="1" operator="equal">
      <formula>0</formula>
    </cfRule>
  </conditionalFormatting>
  <conditionalFormatting sqref="I23:J24">
    <cfRule type="cellIs" dxfId="8" priority="9" stopIfTrue="1" operator="equal">
      <formula>0</formula>
    </cfRule>
  </conditionalFormatting>
  <conditionalFormatting sqref="I23:J24">
    <cfRule type="cellIs" dxfId="7" priority="8" stopIfTrue="1" operator="equal">
      <formula>0</formula>
    </cfRule>
  </conditionalFormatting>
  <conditionalFormatting sqref="J22">
    <cfRule type="cellIs" dxfId="6" priority="7" stopIfTrue="1" operator="equal">
      <formula>0</formula>
    </cfRule>
  </conditionalFormatting>
  <conditionalFormatting sqref="O23:P24">
    <cfRule type="cellIs" dxfId="5" priority="6" stopIfTrue="1" operator="equal">
      <formula>0</formula>
    </cfRule>
  </conditionalFormatting>
  <conditionalFormatting sqref="O23:P24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U23:V24">
    <cfRule type="cellIs" dxfId="2" priority="3" stopIfTrue="1" operator="equal">
      <formula>0</formula>
    </cfRule>
  </conditionalFormatting>
  <conditionalFormatting sqref="U23:V24">
    <cfRule type="cellIs" dxfId="1" priority="2" stopIfTrue="1" operator="equal">
      <formula>0</formula>
    </cfRule>
  </conditionalFormatting>
  <conditionalFormatting sqref="V2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①商１桁</vt:lpstr>
      <vt:lpstr>①商１桁!Print_Area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2023-12-25T06:29:02Z</dcterms:created>
  <dcterms:modified xsi:type="dcterms:W3CDTF">2023-12-25T06:32:51Z</dcterms:modified>
</cp:coreProperties>
</file>